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waiianelectric.net\heco\Files\_TEMP_to_file_after30days\Integrated Grid Planning\FAWG 8-31-20\"/>
    </mc:Choice>
  </mc:AlternateContent>
  <xr:revisionPtr revIDLastSave="0" documentId="13_ncr:1_{8F6FE0F3-30FD-43DB-B21D-AE2FB6E80B86}" xr6:coauthVersionLast="44" xr6:coauthVersionMax="44" xr10:uidLastSave="{00000000-0000-0000-0000-000000000000}"/>
  <bookViews>
    <workbookView xWindow="1470" yWindow="1470" windowWidth="21705" windowHeight="13260" activeTab="3" xr2:uid="{22793034-A5E4-43CE-AFD0-9C5C2B5F7DA6}"/>
  </bookViews>
  <sheets>
    <sheet name="Slide 6 graph data" sheetId="8" r:id="rId1"/>
    <sheet name="Slide 6 by layers" sheetId="1" r:id="rId2"/>
    <sheet name="Slide 7 graph data" sheetId="6" r:id="rId3"/>
    <sheet name="Slide 7 by layer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7" l="1"/>
  <c r="E32" i="6"/>
  <c r="D32" i="6"/>
  <c r="C32" i="6"/>
  <c r="E40" i="8" l="1"/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H63" i="7" l="1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36" i="7" l="1"/>
  <c r="I37" i="7"/>
  <c r="I34" i="7"/>
  <c r="I39" i="7"/>
  <c r="I38" i="7"/>
  <c r="I35" i="7"/>
  <c r="I32" i="7"/>
  <c r="I33" i="7"/>
  <c r="H40" i="1"/>
  <c r="I40" i="1" l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I44" i="1" s="1"/>
  <c r="H43" i="1"/>
  <c r="H42" i="1"/>
  <c r="H41" i="1"/>
  <c r="I41" i="1" s="1"/>
  <c r="I45" i="1" l="1"/>
  <c r="I42" i="1"/>
  <c r="I47" i="1"/>
  <c r="I46" i="1"/>
  <c r="I43" i="1"/>
</calcChain>
</file>

<file path=xl/sharedStrings.xml><?xml version="1.0" encoding="utf-8"?>
<sst xmlns="http://schemas.openxmlformats.org/spreadsheetml/2006/main" count="40" uniqueCount="25">
  <si>
    <t>DER/BESS</t>
  </si>
  <si>
    <t>EE</t>
  </si>
  <si>
    <t>EV</t>
  </si>
  <si>
    <t>eBus</t>
  </si>
  <si>
    <t>Customer Level</t>
  </si>
  <si>
    <t>Recorded</t>
  </si>
  <si>
    <t>Sales Forecast</t>
  </si>
  <si>
    <t>Year</t>
  </si>
  <si>
    <t>% YOY Chg</t>
  </si>
  <si>
    <t>Underlying *</t>
  </si>
  <si>
    <t>* excluding previously acquired and future layers</t>
  </si>
  <si>
    <t>Note:  Excludes forecast standby loads for customers with co-gen systems</t>
  </si>
  <si>
    <t>YOY</t>
  </si>
  <si>
    <t>% Chg</t>
  </si>
  <si>
    <t>Oʻahu July 2020 IGP Sales Forecast (GWh Sales)</t>
  </si>
  <si>
    <t>IGP Mar 2020</t>
  </si>
  <si>
    <t>IGP Jul 2020</t>
  </si>
  <si>
    <t>Oʻahu July 2020 IGP Sales Forecast By Layers (GWh Sales)</t>
  </si>
  <si>
    <t>Jul20 % YOY Chg</t>
  </si>
  <si>
    <t>March 2020 IGP</t>
  </si>
  <si>
    <t>July 2020 IGP</t>
  </si>
  <si>
    <t>July 2020 IGP % YOY Chg</t>
  </si>
  <si>
    <t>Oʻahu July 2020 IGP Peak Forecast (Net MW)</t>
  </si>
  <si>
    <t>Oʻahu July 2020 IGP Peak Forecast By Layer (Net MW)</t>
  </si>
  <si>
    <t>Peak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</si>
</sst>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_)"/>
    <numFmt numFmtId="166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3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0" fontId="0" fillId="0" borderId="0" xfId="0" applyFont="1"/>
    <xf numFmtId="165" fontId="3" fillId="0" borderId="0" xfId="2" applyNumberFormat="1" applyFont="1" applyBorder="1" applyAlignment="1" applyProtection="1"/>
    <xf numFmtId="165" fontId="3" fillId="0" borderId="0" xfId="0" applyNumberFormat="1" applyFont="1" applyBorder="1" applyAlignment="1" applyProtection="1"/>
    <xf numFmtId="3" fontId="0" fillId="0" borderId="0" xfId="0" applyNumberFormat="1" applyFo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/>
    <xf numFmtId="0" fontId="0" fillId="0" borderId="0" xfId="0" quotePrefix="1" applyAlignment="1">
      <alignment horizontal="center"/>
    </xf>
  </cellXfs>
  <cellStyles count="3">
    <cellStyle name="Normal" xfId="0" builtinId="0" customBuiltin="1"/>
    <cellStyle name="Normal_ppkgrwMay09" xfId="2" xr:uid="{EC527875-0F15-46E7-B60E-E11BF582B006}"/>
    <cellStyle name="Percent" xfId="1" builtinId="5"/>
  </cellStyles>
  <dxfs count="12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_)"/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_)"/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7726C2-D094-4D2F-99E0-5D7FEC7E9E67}" name="Table1" displayName="Table1" ref="A3:D71" totalsRowShown="0" headerRowDxfId="11" dataDxfId="10">
  <tableColumns count="4">
    <tableColumn id="1" xr3:uid="{897817FB-7733-4AC0-88D8-F98F6C82FE78}" name="Year" dataDxfId="9" dataCellStyle="Normal_ppkgrwMay09"/>
    <tableColumn id="2" xr3:uid="{78093AF8-CD27-4582-A5CE-54B8285716AD}" name="Recorded" dataDxfId="8"/>
    <tableColumn id="3" xr3:uid="{CED0A374-DA89-461C-AAB7-6147B12095AF}" name="IGP Mar 2020" dataDxfId="7"/>
    <tableColumn id="6" xr3:uid="{BD833B8D-A729-46EF-9529-053FF2AD0FFF}" name="IGP Jul 2020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2BCBB8-6C19-4033-A4E9-09C0A561C2B4}" name="Table13" displayName="Table13" ref="A3:D63" totalsRowShown="0" headerRowDxfId="5" dataDxfId="4">
  <tableColumns count="4">
    <tableColumn id="1" xr3:uid="{A821B970-749B-4270-B1B5-9086CC7E91C7}" name="Year" dataDxfId="3" dataCellStyle="Normal_ppkgrwMay09"/>
    <tableColumn id="2" xr3:uid="{C091C810-00C3-402A-A08B-903DC94239D4}" name="Recorded" dataDxfId="2"/>
    <tableColumn id="3" xr3:uid="{5D516AB6-C55A-4DF9-91B5-0590F9FE1319}" name="March 2020 IGP" dataDxfId="1"/>
    <tableColumn id="6" xr3:uid="{33977CFA-8F22-4913-8079-74C4C1406284}" name="July 2020 IG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B8AF-8045-475C-819C-035A12AE3454}">
  <dimension ref="A1:H71"/>
  <sheetViews>
    <sheetView workbookViewId="0">
      <selection activeCell="F4" sqref="F4"/>
    </sheetView>
  </sheetViews>
  <sheetFormatPr defaultRowHeight="12.75" x14ac:dyDescent="0.2"/>
  <sheetData>
    <row r="1" spans="1:8" x14ac:dyDescent="0.2">
      <c r="A1" s="2" t="s">
        <v>14</v>
      </c>
    </row>
    <row r="3" spans="1:8" ht="25.5" x14ac:dyDescent="0.2">
      <c r="A3" s="10" t="s">
        <v>7</v>
      </c>
      <c r="B3" s="10" t="s">
        <v>5</v>
      </c>
      <c r="C3" s="10" t="s">
        <v>15</v>
      </c>
      <c r="D3" s="10" t="s">
        <v>16</v>
      </c>
      <c r="E3" s="10" t="s">
        <v>8</v>
      </c>
      <c r="F3" s="10" t="s">
        <v>18</v>
      </c>
      <c r="G3" s="6"/>
      <c r="H3" s="6"/>
    </row>
    <row r="4" spans="1:8" x14ac:dyDescent="0.2">
      <c r="A4" s="7">
        <v>1983</v>
      </c>
      <c r="B4" s="9">
        <v>5230.7</v>
      </c>
      <c r="C4" s="9"/>
      <c r="D4" s="9"/>
      <c r="E4" s="6"/>
      <c r="F4" s="6"/>
      <c r="G4" s="6"/>
      <c r="H4" s="6"/>
    </row>
    <row r="5" spans="1:8" x14ac:dyDescent="0.2">
      <c r="A5" s="7">
        <v>1984</v>
      </c>
      <c r="B5" s="9">
        <v>5330.9</v>
      </c>
      <c r="C5" s="9"/>
      <c r="D5" s="9"/>
      <c r="E5" s="4">
        <f t="shared" ref="E5:E40" si="0">B5/B4-1</f>
        <v>1.9156135890033843E-2</v>
      </c>
      <c r="F5" s="6"/>
      <c r="G5" s="6"/>
      <c r="H5" s="6"/>
    </row>
    <row r="6" spans="1:8" x14ac:dyDescent="0.2">
      <c r="A6" s="7">
        <v>1985</v>
      </c>
      <c r="B6" s="9">
        <v>5336.3</v>
      </c>
      <c r="C6" s="9"/>
      <c r="D6" s="9"/>
      <c r="E6" s="4">
        <f t="shared" si="0"/>
        <v>1.0129621639873854E-3</v>
      </c>
      <c r="F6" s="6"/>
      <c r="G6" s="6"/>
      <c r="H6" s="6"/>
    </row>
    <row r="7" spans="1:8" x14ac:dyDescent="0.2">
      <c r="A7" s="7">
        <v>1986</v>
      </c>
      <c r="B7" s="9">
        <v>5625.4</v>
      </c>
      <c r="C7" s="9"/>
      <c r="D7" s="9"/>
      <c r="E7" s="4">
        <f t="shared" si="0"/>
        <v>5.4176114536289122E-2</v>
      </c>
      <c r="F7" s="6"/>
      <c r="G7" s="6"/>
      <c r="H7" s="6"/>
    </row>
    <row r="8" spans="1:8" x14ac:dyDescent="0.2">
      <c r="A8" s="7">
        <v>1987</v>
      </c>
      <c r="B8" s="9">
        <v>5804.3</v>
      </c>
      <c r="C8" s="9"/>
      <c r="D8" s="9"/>
      <c r="E8" s="4">
        <f t="shared" si="0"/>
        <v>3.1802182955878777E-2</v>
      </c>
      <c r="F8" s="6"/>
      <c r="G8" s="6"/>
      <c r="H8" s="6"/>
    </row>
    <row r="9" spans="1:8" x14ac:dyDescent="0.2">
      <c r="A9" s="7">
        <v>1988</v>
      </c>
      <c r="B9" s="9">
        <v>6095.7</v>
      </c>
      <c r="C9" s="9"/>
      <c r="D9" s="9"/>
      <c r="E9" s="4">
        <f t="shared" si="0"/>
        <v>5.0204158985579506E-2</v>
      </c>
      <c r="F9" s="6"/>
      <c r="G9" s="6"/>
      <c r="H9" s="6"/>
    </row>
    <row r="10" spans="1:8" x14ac:dyDescent="0.2">
      <c r="A10" s="7">
        <v>1989</v>
      </c>
      <c r="B10" s="9">
        <v>6254.2</v>
      </c>
      <c r="C10" s="9"/>
      <c r="D10" s="9"/>
      <c r="E10" s="4">
        <f t="shared" si="0"/>
        <v>2.6001935790803454E-2</v>
      </c>
      <c r="F10" s="6"/>
      <c r="G10" s="6"/>
      <c r="H10" s="6"/>
    </row>
    <row r="11" spans="1:8" x14ac:dyDescent="0.2">
      <c r="A11" s="7">
        <v>1990</v>
      </c>
      <c r="B11" s="9">
        <v>6470.6</v>
      </c>
      <c r="C11" s="9"/>
      <c r="D11" s="9"/>
      <c r="E11" s="4">
        <f t="shared" si="0"/>
        <v>3.4600748297144435E-2</v>
      </c>
      <c r="F11" s="6"/>
      <c r="G11" s="6"/>
      <c r="H11" s="6"/>
    </row>
    <row r="12" spans="1:8" x14ac:dyDescent="0.2">
      <c r="A12" s="7">
        <v>1991</v>
      </c>
      <c r="B12" s="9">
        <v>6539</v>
      </c>
      <c r="C12" s="9"/>
      <c r="D12" s="9"/>
      <c r="E12" s="4">
        <f t="shared" si="0"/>
        <v>1.0570889871109213E-2</v>
      </c>
      <c r="F12" s="6"/>
      <c r="G12" s="6"/>
      <c r="H12" s="6"/>
    </row>
    <row r="13" spans="1:8" x14ac:dyDescent="0.2">
      <c r="A13" s="7">
        <v>1992</v>
      </c>
      <c r="B13" s="9">
        <v>6650.4</v>
      </c>
      <c r="C13" s="9"/>
      <c r="D13" s="9"/>
      <c r="E13" s="4">
        <f t="shared" si="0"/>
        <v>1.703624407401727E-2</v>
      </c>
      <c r="F13" s="6"/>
      <c r="G13" s="6"/>
      <c r="H13" s="6"/>
    </row>
    <row r="14" spans="1:8" x14ac:dyDescent="0.2">
      <c r="A14" s="7">
        <v>1993</v>
      </c>
      <c r="B14" s="9">
        <v>6607.4</v>
      </c>
      <c r="C14" s="9"/>
      <c r="D14" s="9"/>
      <c r="E14" s="4">
        <f t="shared" si="0"/>
        <v>-6.4657764946469687E-3</v>
      </c>
      <c r="F14" s="6"/>
      <c r="G14" s="6"/>
      <c r="H14" s="6"/>
    </row>
    <row r="15" spans="1:8" x14ac:dyDescent="0.2">
      <c r="A15" s="7">
        <v>1994</v>
      </c>
      <c r="B15" s="9">
        <v>6797.4</v>
      </c>
      <c r="C15" s="9"/>
      <c r="D15" s="9"/>
      <c r="E15" s="4">
        <f t="shared" si="0"/>
        <v>2.8755637618427921E-2</v>
      </c>
      <c r="F15" s="6"/>
      <c r="G15" s="6"/>
      <c r="H15" s="6"/>
    </row>
    <row r="16" spans="1:8" x14ac:dyDescent="0.2">
      <c r="A16" s="7">
        <v>1995</v>
      </c>
      <c r="B16" s="9">
        <v>6962.8</v>
      </c>
      <c r="C16" s="9"/>
      <c r="D16" s="9"/>
      <c r="E16" s="4">
        <f t="shared" si="0"/>
        <v>2.4332833142083787E-2</v>
      </c>
      <c r="F16" s="6"/>
      <c r="G16" s="6"/>
      <c r="H16" s="6"/>
    </row>
    <row r="17" spans="1:8" x14ac:dyDescent="0.2">
      <c r="A17" s="7">
        <v>1996</v>
      </c>
      <c r="B17" s="9">
        <v>7091.1</v>
      </c>
      <c r="C17" s="9"/>
      <c r="D17" s="9"/>
      <c r="E17" s="4">
        <f t="shared" si="0"/>
        <v>1.8426495088182948E-2</v>
      </c>
      <c r="F17" s="6"/>
      <c r="G17" s="6"/>
      <c r="H17" s="6"/>
    </row>
    <row r="18" spans="1:8" x14ac:dyDescent="0.2">
      <c r="A18" s="7">
        <v>1997</v>
      </c>
      <c r="B18" s="9">
        <v>7040.3</v>
      </c>
      <c r="C18" s="9"/>
      <c r="D18" s="9"/>
      <c r="E18" s="4">
        <f t="shared" si="0"/>
        <v>-7.1639096896108923E-3</v>
      </c>
      <c r="F18" s="6"/>
      <c r="G18" s="6"/>
      <c r="H18" s="6"/>
    </row>
    <row r="19" spans="1:8" x14ac:dyDescent="0.2">
      <c r="A19" s="7">
        <v>1998</v>
      </c>
      <c r="B19" s="9">
        <v>6938.3</v>
      </c>
      <c r="C19" s="9"/>
      <c r="D19" s="9"/>
      <c r="E19" s="4">
        <f t="shared" si="0"/>
        <v>-1.4488018976464123E-2</v>
      </c>
      <c r="F19" s="6"/>
      <c r="G19" s="6"/>
      <c r="H19" s="6"/>
    </row>
    <row r="20" spans="1:8" x14ac:dyDescent="0.2">
      <c r="A20" s="7">
        <v>1999</v>
      </c>
      <c r="B20" s="9">
        <v>6997.9</v>
      </c>
      <c r="C20" s="9"/>
      <c r="D20" s="9"/>
      <c r="E20" s="4">
        <f t="shared" si="0"/>
        <v>8.5900004323824497E-3</v>
      </c>
      <c r="F20" s="6"/>
      <c r="G20" s="6"/>
      <c r="H20" s="6"/>
    </row>
    <row r="21" spans="1:8" x14ac:dyDescent="0.2">
      <c r="A21" s="7">
        <v>2000</v>
      </c>
      <c r="B21" s="9">
        <v>7211.8</v>
      </c>
      <c r="C21" s="9"/>
      <c r="D21" s="9"/>
      <c r="E21" s="4">
        <f t="shared" si="0"/>
        <v>3.0566312750968327E-2</v>
      </c>
      <c r="F21" s="6"/>
      <c r="G21" s="6"/>
      <c r="H21" s="6"/>
    </row>
    <row r="22" spans="1:8" x14ac:dyDescent="0.2">
      <c r="A22" s="7">
        <v>2001</v>
      </c>
      <c r="B22" s="9">
        <v>7276.7</v>
      </c>
      <c r="C22" s="9"/>
      <c r="D22" s="9"/>
      <c r="E22" s="4">
        <f t="shared" si="0"/>
        <v>8.9991402978450985E-3</v>
      </c>
      <c r="F22" s="6"/>
      <c r="G22" s="6"/>
      <c r="H22" s="6"/>
    </row>
    <row r="23" spans="1:8" x14ac:dyDescent="0.2">
      <c r="A23" s="7">
        <v>2002</v>
      </c>
      <c r="B23" s="9">
        <v>7390.4</v>
      </c>
      <c r="C23" s="9"/>
      <c r="D23" s="9"/>
      <c r="E23" s="4">
        <f t="shared" si="0"/>
        <v>1.5625214726455727E-2</v>
      </c>
      <c r="F23" s="6"/>
      <c r="G23" s="6"/>
      <c r="H23" s="6"/>
    </row>
    <row r="24" spans="1:8" x14ac:dyDescent="0.2">
      <c r="A24" s="7">
        <v>2003</v>
      </c>
      <c r="B24" s="9">
        <v>7522.2</v>
      </c>
      <c r="C24" s="9"/>
      <c r="D24" s="9"/>
      <c r="E24" s="4">
        <f t="shared" si="0"/>
        <v>1.7833946741719009E-2</v>
      </c>
      <c r="F24" s="6"/>
      <c r="G24" s="6"/>
      <c r="H24" s="6"/>
    </row>
    <row r="25" spans="1:8" x14ac:dyDescent="0.2">
      <c r="A25" s="7">
        <v>2004</v>
      </c>
      <c r="B25" s="9">
        <v>7732.8</v>
      </c>
      <c r="C25" s="9"/>
      <c r="D25" s="9"/>
      <c r="E25" s="4">
        <f t="shared" si="0"/>
        <v>2.79971284996412E-2</v>
      </c>
      <c r="F25" s="6"/>
      <c r="G25" s="6"/>
      <c r="H25" s="6"/>
    </row>
    <row r="26" spans="1:8" x14ac:dyDescent="0.2">
      <c r="A26" s="7">
        <v>2005</v>
      </c>
      <c r="B26" s="9">
        <v>7721.3</v>
      </c>
      <c r="C26" s="9"/>
      <c r="D26" s="9"/>
      <c r="E26" s="4">
        <f t="shared" si="0"/>
        <v>-1.4871715290709631E-3</v>
      </c>
      <c r="F26" s="6"/>
      <c r="G26" s="6"/>
      <c r="H26" s="6"/>
    </row>
    <row r="27" spans="1:8" x14ac:dyDescent="0.2">
      <c r="A27" s="7">
        <v>2006</v>
      </c>
      <c r="B27" s="9">
        <v>7700.6</v>
      </c>
      <c r="C27" s="9"/>
      <c r="D27" s="9"/>
      <c r="E27" s="4">
        <f t="shared" si="0"/>
        <v>-2.6808957040912462E-3</v>
      </c>
      <c r="F27" s="6"/>
      <c r="G27" s="6"/>
      <c r="H27" s="6"/>
    </row>
    <row r="28" spans="1:8" x14ac:dyDescent="0.2">
      <c r="A28" s="7">
        <v>2007</v>
      </c>
      <c r="B28" s="9">
        <v>7675.4</v>
      </c>
      <c r="C28" s="9"/>
      <c r="D28" s="9"/>
      <c r="E28" s="4">
        <f t="shared" si="0"/>
        <v>-3.2724722748878055E-3</v>
      </c>
      <c r="F28" s="6"/>
      <c r="G28" s="6"/>
      <c r="H28" s="6"/>
    </row>
    <row r="29" spans="1:8" x14ac:dyDescent="0.2">
      <c r="A29" s="7">
        <v>2008</v>
      </c>
      <c r="B29" s="9">
        <v>7556</v>
      </c>
      <c r="C29" s="9"/>
      <c r="D29" s="9"/>
      <c r="E29" s="4">
        <f t="shared" si="0"/>
        <v>-1.5556192511139488E-2</v>
      </c>
      <c r="F29" s="6"/>
      <c r="G29" s="6"/>
      <c r="H29" s="6"/>
    </row>
    <row r="30" spans="1:8" x14ac:dyDescent="0.2">
      <c r="A30" s="7">
        <v>2009</v>
      </c>
      <c r="B30" s="9">
        <v>7377.5</v>
      </c>
      <c r="C30" s="9"/>
      <c r="D30" s="9"/>
      <c r="E30" s="4">
        <f t="shared" si="0"/>
        <v>-2.3623610375860249E-2</v>
      </c>
      <c r="F30" s="6"/>
      <c r="G30" s="6"/>
      <c r="H30" s="6"/>
    </row>
    <row r="31" spans="1:8" x14ac:dyDescent="0.2">
      <c r="A31" s="7">
        <v>2010</v>
      </c>
      <c r="B31" s="9">
        <v>7277.2</v>
      </c>
      <c r="C31" s="9"/>
      <c r="D31" s="9"/>
      <c r="E31" s="4">
        <f t="shared" si="0"/>
        <v>-1.3595391392748235E-2</v>
      </c>
      <c r="F31" s="6"/>
      <c r="G31" s="6"/>
      <c r="H31" s="6"/>
    </row>
    <row r="32" spans="1:8" x14ac:dyDescent="0.2">
      <c r="A32" s="7">
        <v>2011</v>
      </c>
      <c r="B32" s="9">
        <v>7242.2999999999993</v>
      </c>
      <c r="C32" s="9"/>
      <c r="D32" s="9"/>
      <c r="E32" s="4">
        <f t="shared" si="0"/>
        <v>-4.7958005826417294E-3</v>
      </c>
      <c r="F32" s="6"/>
      <c r="G32" s="6"/>
      <c r="H32" s="6"/>
    </row>
    <row r="33" spans="1:8" x14ac:dyDescent="0.2">
      <c r="A33" s="8">
        <v>2012</v>
      </c>
      <c r="B33" s="9">
        <v>6976</v>
      </c>
      <c r="C33" s="9"/>
      <c r="D33" s="9"/>
      <c r="E33" s="4">
        <f t="shared" si="0"/>
        <v>-3.6770086850862249E-2</v>
      </c>
      <c r="F33" s="6"/>
      <c r="G33" s="6"/>
      <c r="H33" s="6"/>
    </row>
    <row r="34" spans="1:8" x14ac:dyDescent="0.2">
      <c r="A34" s="8">
        <v>2013</v>
      </c>
      <c r="B34" s="9">
        <v>6858.5</v>
      </c>
      <c r="C34" s="9"/>
      <c r="D34" s="9"/>
      <c r="E34" s="4">
        <f t="shared" si="0"/>
        <v>-1.6843463302752326E-2</v>
      </c>
      <c r="F34" s="6"/>
      <c r="G34" s="6"/>
      <c r="H34" s="6"/>
    </row>
    <row r="35" spans="1:8" x14ac:dyDescent="0.2">
      <c r="A35" s="8">
        <v>2014</v>
      </c>
      <c r="B35" s="9">
        <v>6781.7</v>
      </c>
      <c r="C35" s="9"/>
      <c r="D35" s="9"/>
      <c r="E35" s="4">
        <f t="shared" si="0"/>
        <v>-1.1197783771961789E-2</v>
      </c>
      <c r="F35" s="6"/>
      <c r="G35" s="6"/>
      <c r="H35" s="6"/>
    </row>
    <row r="36" spans="1:8" x14ac:dyDescent="0.2">
      <c r="A36" s="8">
        <v>2015</v>
      </c>
      <c r="B36" s="9">
        <v>6754.1</v>
      </c>
      <c r="C36" s="9"/>
      <c r="D36" s="9"/>
      <c r="E36" s="4">
        <f t="shared" si="0"/>
        <v>-4.0697760148634687E-3</v>
      </c>
      <c r="F36" s="6"/>
      <c r="G36" s="6"/>
      <c r="H36" s="6"/>
    </row>
    <row r="37" spans="1:8" x14ac:dyDescent="0.2">
      <c r="A37" s="8">
        <v>2016</v>
      </c>
      <c r="B37" s="9">
        <v>6660.2344840000005</v>
      </c>
      <c r="C37" s="9"/>
      <c r="D37" s="9"/>
      <c r="E37" s="4">
        <f t="shared" si="0"/>
        <v>-1.3897560888941562E-2</v>
      </c>
      <c r="F37" s="6"/>
      <c r="G37" s="6"/>
      <c r="H37" s="6"/>
    </row>
    <row r="38" spans="1:8" x14ac:dyDescent="0.2">
      <c r="A38" s="8">
        <v>2017</v>
      </c>
      <c r="B38" s="9">
        <v>6548.6581630000001</v>
      </c>
      <c r="C38" s="9"/>
      <c r="D38" s="9"/>
      <c r="E38" s="4">
        <f t="shared" si="0"/>
        <v>-1.6752611528624395E-2</v>
      </c>
      <c r="F38" s="6"/>
      <c r="G38" s="6"/>
      <c r="H38" s="6"/>
    </row>
    <row r="39" spans="1:8" x14ac:dyDescent="0.2">
      <c r="A39" s="8">
        <v>2018</v>
      </c>
      <c r="B39" s="9">
        <v>6525.7</v>
      </c>
      <c r="C39" s="9"/>
      <c r="D39" s="9"/>
      <c r="E39" s="4">
        <f t="shared" si="0"/>
        <v>-3.5057812499229568E-3</v>
      </c>
      <c r="F39" s="6"/>
      <c r="G39" s="6"/>
      <c r="H39" s="6"/>
    </row>
    <row r="40" spans="1:8" x14ac:dyDescent="0.2">
      <c r="A40" s="7">
        <v>2019</v>
      </c>
      <c r="B40" s="9">
        <v>6563.1</v>
      </c>
      <c r="C40" s="9">
        <v>6563.1</v>
      </c>
      <c r="D40" s="9">
        <v>6563.1</v>
      </c>
      <c r="E40" s="4">
        <f t="shared" si="0"/>
        <v>5.7311859264141951E-3</v>
      </c>
      <c r="F40" s="4"/>
      <c r="G40" s="6"/>
      <c r="H40" s="6"/>
    </row>
    <row r="41" spans="1:8" x14ac:dyDescent="0.2">
      <c r="A41" s="7">
        <v>2020</v>
      </c>
      <c r="B41" s="9"/>
      <c r="C41" s="9">
        <v>6467.3000000000011</v>
      </c>
      <c r="D41" s="9">
        <v>5802.9</v>
      </c>
      <c r="E41" s="6"/>
      <c r="F41" s="4">
        <f t="shared" ref="F41:F71" si="1">D41/D40-1</f>
        <v>-0.1158294098825251</v>
      </c>
      <c r="G41" s="6"/>
      <c r="H41" s="6"/>
    </row>
    <row r="42" spans="1:8" x14ac:dyDescent="0.2">
      <c r="A42" s="7">
        <v>2021</v>
      </c>
      <c r="B42" s="9"/>
      <c r="C42" s="9">
        <v>6416.300000000002</v>
      </c>
      <c r="D42" s="9">
        <v>6232.7</v>
      </c>
      <c r="E42" s="6"/>
      <c r="F42" s="4">
        <f t="shared" si="1"/>
        <v>7.4066415068327895E-2</v>
      </c>
      <c r="G42" s="6"/>
      <c r="H42" s="6"/>
    </row>
    <row r="43" spans="1:8" x14ac:dyDescent="0.2">
      <c r="A43" s="7">
        <v>2022</v>
      </c>
      <c r="B43" s="9"/>
      <c r="C43" s="9">
        <v>6430.8999999999987</v>
      </c>
      <c r="D43" s="9">
        <v>6328.3</v>
      </c>
      <c r="E43" s="6"/>
      <c r="F43" s="4">
        <f t="shared" si="1"/>
        <v>1.5338456848556836E-2</v>
      </c>
      <c r="G43" s="6"/>
      <c r="H43" s="6"/>
    </row>
    <row r="44" spans="1:8" x14ac:dyDescent="0.2">
      <c r="A44" s="7">
        <v>2023</v>
      </c>
      <c r="B44" s="9"/>
      <c r="C44" s="9">
        <v>6457.800000000002</v>
      </c>
      <c r="D44" s="9">
        <v>6366.3</v>
      </c>
      <c r="E44" s="6"/>
      <c r="F44" s="4">
        <f t="shared" si="1"/>
        <v>6.004772213706655E-3</v>
      </c>
      <c r="G44" s="6"/>
      <c r="H44" s="6"/>
    </row>
    <row r="45" spans="1:8" x14ac:dyDescent="0.2">
      <c r="A45" s="7">
        <v>2024</v>
      </c>
      <c r="B45" s="9"/>
      <c r="C45" s="9">
        <v>6522.3999999999987</v>
      </c>
      <c r="D45" s="9">
        <v>6441.8</v>
      </c>
      <c r="E45" s="6"/>
      <c r="F45" s="4">
        <f t="shared" si="1"/>
        <v>1.1859321741042761E-2</v>
      </c>
      <c r="G45" s="6"/>
      <c r="H45" s="6"/>
    </row>
    <row r="46" spans="1:8" x14ac:dyDescent="0.2">
      <c r="A46" s="7">
        <v>2025</v>
      </c>
      <c r="B46" s="9"/>
      <c r="C46" s="9">
        <v>6589.0999999999985</v>
      </c>
      <c r="D46" s="9">
        <v>6520.6999999999989</v>
      </c>
      <c r="E46" s="6"/>
      <c r="F46" s="4">
        <f t="shared" si="1"/>
        <v>1.2248129404824448E-2</v>
      </c>
      <c r="G46" s="6"/>
      <c r="H46" s="6"/>
    </row>
    <row r="47" spans="1:8" x14ac:dyDescent="0.2">
      <c r="A47" s="7">
        <v>2026</v>
      </c>
      <c r="B47" s="9"/>
      <c r="C47" s="9">
        <v>6599.3</v>
      </c>
      <c r="D47" s="9">
        <v>6599.3</v>
      </c>
      <c r="E47" s="6"/>
      <c r="F47" s="4">
        <f t="shared" si="1"/>
        <v>1.2053920591347689E-2</v>
      </c>
      <c r="G47" s="6"/>
      <c r="H47" s="6"/>
    </row>
    <row r="48" spans="1:8" x14ac:dyDescent="0.2">
      <c r="A48" s="7">
        <v>2027</v>
      </c>
      <c r="B48" s="9"/>
      <c r="C48" s="9">
        <v>6611.7000000000025</v>
      </c>
      <c r="D48" s="9">
        <v>6611.7000000000025</v>
      </c>
      <c r="E48" s="6"/>
      <c r="F48" s="4">
        <f t="shared" si="1"/>
        <v>1.8789871653057677E-3</v>
      </c>
      <c r="G48" s="6"/>
      <c r="H48" s="6"/>
    </row>
    <row r="49" spans="1:8" x14ac:dyDescent="0.2">
      <c r="A49" s="7">
        <v>2028</v>
      </c>
      <c r="B49" s="9"/>
      <c r="C49" s="9">
        <v>6645.4000000000005</v>
      </c>
      <c r="D49" s="9">
        <v>6645.4000000000005</v>
      </c>
      <c r="E49" s="6"/>
      <c r="F49" s="4">
        <f t="shared" si="1"/>
        <v>5.0970249708846005E-3</v>
      </c>
      <c r="G49" s="6"/>
      <c r="H49" s="6"/>
    </row>
    <row r="50" spans="1:8" x14ac:dyDescent="0.2">
      <c r="A50" s="7">
        <v>2029</v>
      </c>
      <c r="B50" s="9"/>
      <c r="C50" s="9">
        <v>6681.2999999999965</v>
      </c>
      <c r="D50" s="9">
        <v>6681.2999999999965</v>
      </c>
      <c r="E50" s="6"/>
      <c r="F50" s="4">
        <f t="shared" si="1"/>
        <v>5.4022331236638355E-3</v>
      </c>
      <c r="G50" s="6"/>
      <c r="H50" s="6"/>
    </row>
    <row r="51" spans="1:8" x14ac:dyDescent="0.2">
      <c r="A51" s="7">
        <v>2030</v>
      </c>
      <c r="B51" s="9"/>
      <c r="C51" s="9">
        <v>6753.4</v>
      </c>
      <c r="D51" s="9">
        <v>6753.4</v>
      </c>
      <c r="E51" s="6"/>
      <c r="F51" s="4">
        <f t="shared" si="1"/>
        <v>1.0791313067816555E-2</v>
      </c>
      <c r="G51" s="6"/>
      <c r="H51" s="6"/>
    </row>
    <row r="52" spans="1:8" x14ac:dyDescent="0.2">
      <c r="A52" s="7">
        <v>2031</v>
      </c>
      <c r="B52" s="9"/>
      <c r="C52" s="9">
        <v>6787.5999999999995</v>
      </c>
      <c r="D52" s="9">
        <v>6787.5999999999995</v>
      </c>
      <c r="E52" s="6"/>
      <c r="F52" s="4">
        <f t="shared" si="1"/>
        <v>5.0641158527555685E-3</v>
      </c>
      <c r="G52" s="6"/>
      <c r="H52" s="6"/>
    </row>
    <row r="53" spans="1:8" x14ac:dyDescent="0.2">
      <c r="A53" s="7">
        <v>2032</v>
      </c>
      <c r="B53" s="9"/>
      <c r="C53" s="9">
        <v>6823.7</v>
      </c>
      <c r="D53" s="9">
        <v>6823.7</v>
      </c>
      <c r="E53" s="6"/>
      <c r="F53" s="4">
        <f t="shared" si="1"/>
        <v>5.3185220107254683E-3</v>
      </c>
      <c r="G53" s="6"/>
      <c r="H53" s="6"/>
    </row>
    <row r="54" spans="1:8" x14ac:dyDescent="0.2">
      <c r="A54" s="7">
        <v>2033</v>
      </c>
      <c r="B54" s="9"/>
      <c r="C54" s="9">
        <v>6878.7000000000007</v>
      </c>
      <c r="D54" s="9">
        <v>6878.7000000000007</v>
      </c>
      <c r="E54" s="6"/>
      <c r="F54" s="4">
        <f t="shared" si="1"/>
        <v>8.0601433240032883E-3</v>
      </c>
      <c r="G54" s="6"/>
      <c r="H54" s="6"/>
    </row>
    <row r="55" spans="1:8" x14ac:dyDescent="0.2">
      <c r="A55" s="7">
        <v>2034</v>
      </c>
      <c r="B55" s="9"/>
      <c r="C55" s="9">
        <v>6922.7000000000007</v>
      </c>
      <c r="D55" s="9">
        <v>6922.7000000000007</v>
      </c>
      <c r="E55" s="6"/>
      <c r="F55" s="4">
        <f t="shared" si="1"/>
        <v>6.3965574890605392E-3</v>
      </c>
      <c r="G55" s="6"/>
      <c r="H55" s="6"/>
    </row>
    <row r="56" spans="1:8" x14ac:dyDescent="0.2">
      <c r="A56" s="7">
        <v>2035</v>
      </c>
      <c r="B56" s="9"/>
      <c r="C56" s="9">
        <v>6977.2000000000007</v>
      </c>
      <c r="D56" s="9">
        <v>6977.2000000000007</v>
      </c>
      <c r="E56" s="6"/>
      <c r="F56" s="4">
        <f t="shared" si="1"/>
        <v>7.8726508443236476E-3</v>
      </c>
      <c r="G56" s="6"/>
      <c r="H56" s="6"/>
    </row>
    <row r="57" spans="1:8" x14ac:dyDescent="0.2">
      <c r="A57" s="7">
        <v>2036</v>
      </c>
      <c r="B57" s="9"/>
      <c r="C57" s="9">
        <v>7058.2999999999993</v>
      </c>
      <c r="D57" s="9">
        <v>7058.2999999999993</v>
      </c>
      <c r="E57" s="6"/>
      <c r="F57" s="4">
        <f t="shared" si="1"/>
        <v>1.162357392650315E-2</v>
      </c>
      <c r="G57" s="6"/>
      <c r="H57" s="6"/>
    </row>
    <row r="58" spans="1:8" x14ac:dyDescent="0.2">
      <c r="A58" s="7">
        <v>2037</v>
      </c>
      <c r="B58" s="9"/>
      <c r="C58" s="9">
        <v>7111.7999999999984</v>
      </c>
      <c r="D58" s="9">
        <v>7111.7999999999984</v>
      </c>
      <c r="E58" s="6"/>
      <c r="F58" s="4">
        <f t="shared" si="1"/>
        <v>7.5797288298879995E-3</v>
      </c>
      <c r="G58" s="6"/>
      <c r="H58" s="6"/>
    </row>
    <row r="59" spans="1:8" x14ac:dyDescent="0.2">
      <c r="A59" s="7">
        <v>2038</v>
      </c>
      <c r="B59" s="9"/>
      <c r="C59" s="9">
        <v>7185.7999999999984</v>
      </c>
      <c r="D59" s="9">
        <v>7185.7999999999984</v>
      </c>
      <c r="E59" s="6"/>
      <c r="F59" s="4">
        <f t="shared" si="1"/>
        <v>1.0405241992182068E-2</v>
      </c>
      <c r="G59" s="6"/>
      <c r="H59" s="6"/>
    </row>
    <row r="60" spans="1:8" x14ac:dyDescent="0.2">
      <c r="A60" s="7">
        <v>2039</v>
      </c>
      <c r="B60" s="9"/>
      <c r="C60" s="9">
        <v>7285.8000000000011</v>
      </c>
      <c r="D60" s="9">
        <v>7285.8000000000011</v>
      </c>
      <c r="E60" s="6"/>
      <c r="F60" s="4">
        <f t="shared" si="1"/>
        <v>1.3916334994016344E-2</v>
      </c>
      <c r="G60" s="6"/>
      <c r="H60" s="6"/>
    </row>
    <row r="61" spans="1:8" x14ac:dyDescent="0.2">
      <c r="A61" s="7">
        <v>2040</v>
      </c>
      <c r="B61" s="9"/>
      <c r="C61" s="9">
        <v>7431.6999999999989</v>
      </c>
      <c r="D61" s="9">
        <v>7431.6999999999989</v>
      </c>
      <c r="E61" s="6"/>
      <c r="F61" s="4">
        <f t="shared" si="1"/>
        <v>2.0025254604847387E-2</v>
      </c>
      <c r="G61" s="6"/>
      <c r="H61" s="6"/>
    </row>
    <row r="62" spans="1:8" x14ac:dyDescent="0.2">
      <c r="A62" s="7">
        <v>2041</v>
      </c>
      <c r="B62" s="9"/>
      <c r="C62" s="9">
        <v>7512.0000000000009</v>
      </c>
      <c r="D62" s="9">
        <v>7512.0000000000009</v>
      </c>
      <c r="E62" s="6"/>
      <c r="F62" s="4">
        <f t="shared" si="1"/>
        <v>1.0805064790021301E-2</v>
      </c>
      <c r="G62" s="6"/>
      <c r="H62" s="6"/>
    </row>
    <row r="63" spans="1:8" x14ac:dyDescent="0.2">
      <c r="A63" s="7">
        <v>2042</v>
      </c>
      <c r="B63" s="9"/>
      <c r="C63" s="9">
        <v>7637.2999999999993</v>
      </c>
      <c r="D63" s="9">
        <v>7637.2999999999993</v>
      </c>
      <c r="E63" s="6"/>
      <c r="F63" s="4">
        <f t="shared" si="1"/>
        <v>1.6679978700745224E-2</v>
      </c>
      <c r="G63" s="6"/>
      <c r="H63" s="6"/>
    </row>
    <row r="64" spans="1:8" x14ac:dyDescent="0.2">
      <c r="A64" s="7">
        <v>2043</v>
      </c>
      <c r="B64" s="9"/>
      <c r="C64" s="9">
        <v>7776.4000000000005</v>
      </c>
      <c r="D64" s="9">
        <v>7776.4000000000005</v>
      </c>
      <c r="E64" s="6"/>
      <c r="F64" s="4">
        <f t="shared" si="1"/>
        <v>1.8213242899977944E-2</v>
      </c>
      <c r="G64" s="6"/>
      <c r="H64" s="6"/>
    </row>
    <row r="65" spans="1:8" x14ac:dyDescent="0.2">
      <c r="A65" s="7">
        <v>2044</v>
      </c>
      <c r="B65" s="9"/>
      <c r="C65" s="9">
        <v>7945.4999999999982</v>
      </c>
      <c r="D65" s="9">
        <v>7945.4999999999982</v>
      </c>
      <c r="E65" s="6"/>
      <c r="F65" s="4">
        <f t="shared" si="1"/>
        <v>2.1745280592561755E-2</v>
      </c>
      <c r="G65" s="6"/>
      <c r="H65" s="6"/>
    </row>
    <row r="66" spans="1:8" x14ac:dyDescent="0.2">
      <c r="A66" s="7">
        <v>2045</v>
      </c>
      <c r="B66" s="9"/>
      <c r="C66" s="9">
        <v>8079.2999999999993</v>
      </c>
      <c r="D66" s="9">
        <v>8079.2999999999993</v>
      </c>
      <c r="E66" s="6"/>
      <c r="F66" s="4">
        <f t="shared" si="1"/>
        <v>1.6839720596564245E-2</v>
      </c>
      <c r="G66" s="6"/>
      <c r="H66" s="6"/>
    </row>
    <row r="67" spans="1:8" x14ac:dyDescent="0.2">
      <c r="A67" s="7">
        <v>2046</v>
      </c>
      <c r="B67" s="9"/>
      <c r="C67" s="9">
        <v>8237.0999999999985</v>
      </c>
      <c r="D67" s="9">
        <v>8237.0999999999985</v>
      </c>
      <c r="E67" s="6"/>
      <c r="F67" s="4">
        <f t="shared" si="1"/>
        <v>1.9531395046600508E-2</v>
      </c>
      <c r="G67" s="6"/>
      <c r="H67" s="6"/>
    </row>
    <row r="68" spans="1:8" x14ac:dyDescent="0.2">
      <c r="A68" s="7">
        <v>2047</v>
      </c>
      <c r="B68" s="9"/>
      <c r="C68" s="9">
        <v>8396.2999999999993</v>
      </c>
      <c r="D68" s="9">
        <v>8396.2999999999993</v>
      </c>
      <c r="E68" s="6"/>
      <c r="F68" s="4">
        <f t="shared" si="1"/>
        <v>1.9327190394677896E-2</v>
      </c>
      <c r="G68" s="6"/>
      <c r="H68" s="6"/>
    </row>
    <row r="69" spans="1:8" x14ac:dyDescent="0.2">
      <c r="A69" s="7">
        <v>2048</v>
      </c>
      <c r="B69" s="9"/>
      <c r="C69" s="9">
        <v>8574.3999999999978</v>
      </c>
      <c r="D69" s="9">
        <v>8574.3999999999978</v>
      </c>
      <c r="E69" s="6"/>
      <c r="F69" s="4">
        <f t="shared" si="1"/>
        <v>2.1211724211855021E-2</v>
      </c>
      <c r="G69" s="6"/>
      <c r="H69" s="6"/>
    </row>
    <row r="70" spans="1:8" x14ac:dyDescent="0.2">
      <c r="A70" s="7">
        <v>2049</v>
      </c>
      <c r="B70" s="9"/>
      <c r="C70" s="9">
        <v>8695.6999999999989</v>
      </c>
      <c r="D70" s="9">
        <v>8695.6999999999989</v>
      </c>
      <c r="E70" s="6"/>
      <c r="F70" s="4">
        <f t="shared" si="1"/>
        <v>1.4146762455682138E-2</v>
      </c>
      <c r="G70" s="6"/>
      <c r="H70" s="6"/>
    </row>
    <row r="71" spans="1:8" x14ac:dyDescent="0.2">
      <c r="A71" s="7">
        <v>2050</v>
      </c>
      <c r="B71" s="9"/>
      <c r="C71" s="9">
        <v>8822.2999999999993</v>
      </c>
      <c r="D71" s="9">
        <v>8822.2999999999993</v>
      </c>
      <c r="E71" s="6"/>
      <c r="F71" s="4">
        <f t="shared" si="1"/>
        <v>1.4558919925940383E-2</v>
      </c>
      <c r="G71" s="6"/>
      <c r="H71" s="6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8B36-0785-41C9-B430-4006FF8A0ED9}">
  <dimension ref="A1:I75"/>
  <sheetViews>
    <sheetView workbookViewId="0"/>
  </sheetViews>
  <sheetFormatPr defaultRowHeight="12.75" x14ac:dyDescent="0.2"/>
  <cols>
    <col min="2" max="7" width="12.7109375" customWidth="1"/>
    <col min="8" max="8" width="13.85546875" bestFit="1" customWidth="1"/>
  </cols>
  <sheetData>
    <row r="1" spans="1:9" x14ac:dyDescent="0.2">
      <c r="A1" s="2" t="s">
        <v>17</v>
      </c>
    </row>
    <row r="2" spans="1:9" x14ac:dyDescent="0.2">
      <c r="A2" s="2"/>
      <c r="B2" s="3"/>
      <c r="C2" s="3"/>
      <c r="D2" s="3"/>
      <c r="E2" s="3"/>
      <c r="F2" s="3"/>
      <c r="G2" s="3"/>
      <c r="H2" s="3" t="s">
        <v>4</v>
      </c>
      <c r="I2" s="3" t="s">
        <v>12</v>
      </c>
    </row>
    <row r="3" spans="1:9" x14ac:dyDescent="0.2">
      <c r="A3" s="3" t="s">
        <v>7</v>
      </c>
      <c r="B3" s="3" t="s">
        <v>5</v>
      </c>
      <c r="C3" s="3" t="s">
        <v>9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6</v>
      </c>
      <c r="I3" s="3" t="s">
        <v>13</v>
      </c>
    </row>
    <row r="4" spans="1:9" x14ac:dyDescent="0.2">
      <c r="A4" s="3">
        <v>1983</v>
      </c>
      <c r="B4" s="1">
        <v>5230.7</v>
      </c>
      <c r="C4" s="1"/>
      <c r="D4" s="1"/>
      <c r="E4" s="1"/>
      <c r="F4" s="1"/>
      <c r="G4" s="1"/>
      <c r="H4" s="1">
        <f>B4</f>
        <v>5230.7</v>
      </c>
    </row>
    <row r="5" spans="1:9" x14ac:dyDescent="0.2">
      <c r="A5" s="3">
        <v>1984</v>
      </c>
      <c r="B5" s="1">
        <v>5330.9</v>
      </c>
      <c r="C5" s="1"/>
      <c r="D5" s="1"/>
      <c r="E5" s="1"/>
      <c r="F5" s="1"/>
      <c r="G5" s="1"/>
      <c r="H5" s="1">
        <f t="shared" ref="H5:H39" si="0">B5</f>
        <v>5330.9</v>
      </c>
      <c r="I5" s="4">
        <f>H5/H4-1</f>
        <v>1.9156135890033843E-2</v>
      </c>
    </row>
    <row r="6" spans="1:9" x14ac:dyDescent="0.2">
      <c r="A6" s="3">
        <v>1985</v>
      </c>
      <c r="B6" s="1">
        <v>5336.3</v>
      </c>
      <c r="C6" s="1"/>
      <c r="D6" s="1"/>
      <c r="E6" s="1"/>
      <c r="F6" s="1"/>
      <c r="G6" s="1"/>
      <c r="H6" s="1">
        <f t="shared" si="0"/>
        <v>5336.3</v>
      </c>
      <c r="I6" s="4">
        <f t="shared" ref="I6:I69" si="1">H6/H5-1</f>
        <v>1.0129621639873854E-3</v>
      </c>
    </row>
    <row r="7" spans="1:9" x14ac:dyDescent="0.2">
      <c r="A7" s="3">
        <v>1986</v>
      </c>
      <c r="B7" s="1">
        <v>5625.4</v>
      </c>
      <c r="C7" s="1"/>
      <c r="D7" s="1"/>
      <c r="E7" s="1"/>
      <c r="F7" s="1"/>
      <c r="G7" s="1"/>
      <c r="H7" s="1">
        <f t="shared" si="0"/>
        <v>5625.4</v>
      </c>
      <c r="I7" s="4">
        <f t="shared" si="1"/>
        <v>5.4176114536289122E-2</v>
      </c>
    </row>
    <row r="8" spans="1:9" x14ac:dyDescent="0.2">
      <c r="A8" s="3">
        <v>1987</v>
      </c>
      <c r="B8" s="1">
        <v>5804.3</v>
      </c>
      <c r="C8" s="1"/>
      <c r="D8" s="1"/>
      <c r="E8" s="1"/>
      <c r="F8" s="1"/>
      <c r="G8" s="1"/>
      <c r="H8" s="1">
        <f t="shared" si="0"/>
        <v>5804.3</v>
      </c>
      <c r="I8" s="4">
        <f t="shared" si="1"/>
        <v>3.1802182955878777E-2</v>
      </c>
    </row>
    <row r="9" spans="1:9" x14ac:dyDescent="0.2">
      <c r="A9" s="3">
        <v>1988</v>
      </c>
      <c r="B9" s="1">
        <v>6095.7</v>
      </c>
      <c r="C9" s="1"/>
      <c r="D9" s="1"/>
      <c r="E9" s="1"/>
      <c r="F9" s="1"/>
      <c r="G9" s="1"/>
      <c r="H9" s="1">
        <f t="shared" si="0"/>
        <v>6095.7</v>
      </c>
      <c r="I9" s="4">
        <f t="shared" si="1"/>
        <v>5.0204158985579506E-2</v>
      </c>
    </row>
    <row r="10" spans="1:9" x14ac:dyDescent="0.2">
      <c r="A10" s="3">
        <v>1989</v>
      </c>
      <c r="B10" s="1">
        <v>6254.2</v>
      </c>
      <c r="C10" s="1"/>
      <c r="D10" s="1"/>
      <c r="E10" s="1"/>
      <c r="F10" s="1"/>
      <c r="G10" s="1"/>
      <c r="H10" s="1">
        <f t="shared" si="0"/>
        <v>6254.2</v>
      </c>
      <c r="I10" s="4">
        <f t="shared" si="1"/>
        <v>2.6001935790803454E-2</v>
      </c>
    </row>
    <row r="11" spans="1:9" x14ac:dyDescent="0.2">
      <c r="A11" s="3">
        <v>1990</v>
      </c>
      <c r="B11" s="1">
        <v>6470.6</v>
      </c>
      <c r="C11" s="1"/>
      <c r="D11" s="1"/>
      <c r="E11" s="1"/>
      <c r="F11" s="1"/>
      <c r="G11" s="1"/>
      <c r="H11" s="1">
        <f t="shared" si="0"/>
        <v>6470.6</v>
      </c>
      <c r="I11" s="4">
        <f t="shared" si="1"/>
        <v>3.4600748297144435E-2</v>
      </c>
    </row>
    <row r="12" spans="1:9" x14ac:dyDescent="0.2">
      <c r="A12" s="3">
        <v>1991</v>
      </c>
      <c r="B12" s="1">
        <v>6539</v>
      </c>
      <c r="C12" s="1"/>
      <c r="D12" s="1"/>
      <c r="E12" s="1"/>
      <c r="F12" s="1"/>
      <c r="G12" s="1"/>
      <c r="H12" s="1">
        <f t="shared" si="0"/>
        <v>6539</v>
      </c>
      <c r="I12" s="4">
        <f t="shared" si="1"/>
        <v>1.0570889871109213E-2</v>
      </c>
    </row>
    <row r="13" spans="1:9" x14ac:dyDescent="0.2">
      <c r="A13" s="3">
        <v>1992</v>
      </c>
      <c r="B13" s="1">
        <v>6650.4</v>
      </c>
      <c r="C13" s="1"/>
      <c r="D13" s="1"/>
      <c r="E13" s="1"/>
      <c r="F13" s="1"/>
      <c r="G13" s="1"/>
      <c r="H13" s="1">
        <f t="shared" si="0"/>
        <v>6650.4</v>
      </c>
      <c r="I13" s="4">
        <f t="shared" si="1"/>
        <v>1.703624407401727E-2</v>
      </c>
    </row>
    <row r="14" spans="1:9" x14ac:dyDescent="0.2">
      <c r="A14" s="3">
        <v>1993</v>
      </c>
      <c r="B14" s="1">
        <v>6607.4</v>
      </c>
      <c r="C14" s="1"/>
      <c r="D14" s="1"/>
      <c r="E14" s="1"/>
      <c r="F14" s="1"/>
      <c r="G14" s="1"/>
      <c r="H14" s="1">
        <f t="shared" si="0"/>
        <v>6607.4</v>
      </c>
      <c r="I14" s="4">
        <f t="shared" si="1"/>
        <v>-6.4657764946469687E-3</v>
      </c>
    </row>
    <row r="15" spans="1:9" x14ac:dyDescent="0.2">
      <c r="A15" s="3">
        <v>1994</v>
      </c>
      <c r="B15" s="1">
        <v>6797.4</v>
      </c>
      <c r="C15" s="1"/>
      <c r="D15" s="1"/>
      <c r="E15" s="1"/>
      <c r="F15" s="1"/>
      <c r="G15" s="1"/>
      <c r="H15" s="1">
        <f t="shared" si="0"/>
        <v>6797.4</v>
      </c>
      <c r="I15" s="4">
        <f t="shared" si="1"/>
        <v>2.8755637618427921E-2</v>
      </c>
    </row>
    <row r="16" spans="1:9" x14ac:dyDescent="0.2">
      <c r="A16" s="3">
        <v>1995</v>
      </c>
      <c r="B16" s="1">
        <v>6962.8</v>
      </c>
      <c r="C16" s="1"/>
      <c r="D16" s="1"/>
      <c r="E16" s="1"/>
      <c r="F16" s="1"/>
      <c r="G16" s="1"/>
      <c r="H16" s="1">
        <f t="shared" si="0"/>
        <v>6962.8</v>
      </c>
      <c r="I16" s="4">
        <f t="shared" si="1"/>
        <v>2.4332833142083787E-2</v>
      </c>
    </row>
    <row r="17" spans="1:9" x14ac:dyDescent="0.2">
      <c r="A17" s="3">
        <v>1996</v>
      </c>
      <c r="B17" s="1">
        <v>7091.1</v>
      </c>
      <c r="C17" s="1">
        <v>7094.7000000000007</v>
      </c>
      <c r="D17" s="1"/>
      <c r="E17" s="1">
        <v>-3.6</v>
      </c>
      <c r="F17" s="1"/>
      <c r="G17" s="1"/>
      <c r="H17" s="1">
        <f t="shared" si="0"/>
        <v>7091.1</v>
      </c>
      <c r="I17" s="4">
        <f t="shared" si="1"/>
        <v>1.8426495088182948E-2</v>
      </c>
    </row>
    <row r="18" spans="1:9" x14ac:dyDescent="0.2">
      <c r="A18" s="3">
        <v>1997</v>
      </c>
      <c r="B18" s="1">
        <v>7040.3</v>
      </c>
      <c r="C18" s="1">
        <v>7068.7</v>
      </c>
      <c r="D18" s="1"/>
      <c r="E18" s="1">
        <v>-28.4</v>
      </c>
      <c r="F18" s="1"/>
      <c r="G18" s="1"/>
      <c r="H18" s="1">
        <f t="shared" si="0"/>
        <v>7040.3</v>
      </c>
      <c r="I18" s="4">
        <f t="shared" si="1"/>
        <v>-7.1639096896108923E-3</v>
      </c>
    </row>
    <row r="19" spans="1:9" x14ac:dyDescent="0.2">
      <c r="A19" s="3">
        <v>1998</v>
      </c>
      <c r="B19" s="1">
        <v>6938.3</v>
      </c>
      <c r="C19" s="1">
        <v>6989.3</v>
      </c>
      <c r="D19" s="1"/>
      <c r="E19" s="1">
        <v>-51</v>
      </c>
      <c r="F19" s="1"/>
      <c r="G19" s="1"/>
      <c r="H19" s="1">
        <f t="shared" si="0"/>
        <v>6938.3</v>
      </c>
      <c r="I19" s="4">
        <f t="shared" si="1"/>
        <v>-1.4488018976464123E-2</v>
      </c>
    </row>
    <row r="20" spans="1:9" x14ac:dyDescent="0.2">
      <c r="A20" s="3">
        <v>1999</v>
      </c>
      <c r="B20" s="1">
        <v>6997.9</v>
      </c>
      <c r="C20" s="1">
        <v>7068.2999999999993</v>
      </c>
      <c r="D20" s="1"/>
      <c r="E20" s="1">
        <v>-70.400000000000006</v>
      </c>
      <c r="F20" s="1"/>
      <c r="G20" s="1"/>
      <c r="H20" s="1">
        <f t="shared" si="0"/>
        <v>6997.9</v>
      </c>
      <c r="I20" s="4">
        <f t="shared" si="1"/>
        <v>8.5900004323824497E-3</v>
      </c>
    </row>
    <row r="21" spans="1:9" x14ac:dyDescent="0.2">
      <c r="A21" s="3">
        <v>2000</v>
      </c>
      <c r="B21" s="1">
        <v>7211.8</v>
      </c>
      <c r="C21" s="1">
        <v>7303.3</v>
      </c>
      <c r="D21" s="1"/>
      <c r="E21" s="1">
        <v>-91.5</v>
      </c>
      <c r="F21" s="1"/>
      <c r="G21" s="1"/>
      <c r="H21" s="1">
        <f t="shared" si="0"/>
        <v>7211.8</v>
      </c>
      <c r="I21" s="4">
        <f t="shared" si="1"/>
        <v>3.0566312750968327E-2</v>
      </c>
    </row>
    <row r="22" spans="1:9" x14ac:dyDescent="0.2">
      <c r="A22" s="3">
        <v>2001</v>
      </c>
      <c r="B22" s="1">
        <v>7276.7</v>
      </c>
      <c r="C22" s="1">
        <v>7386.5</v>
      </c>
      <c r="D22" s="1">
        <v>0</v>
      </c>
      <c r="E22" s="1">
        <v>-109.8</v>
      </c>
      <c r="F22" s="1"/>
      <c r="G22" s="1"/>
      <c r="H22" s="1">
        <f t="shared" si="0"/>
        <v>7276.7</v>
      </c>
      <c r="I22" s="4">
        <f t="shared" si="1"/>
        <v>8.9991402978450985E-3</v>
      </c>
    </row>
    <row r="23" spans="1:9" x14ac:dyDescent="0.2">
      <c r="A23" s="3">
        <v>2002</v>
      </c>
      <c r="B23" s="1">
        <v>7390.4</v>
      </c>
      <c r="C23" s="1">
        <v>7511.7999999999993</v>
      </c>
      <c r="D23" s="1">
        <v>0</v>
      </c>
      <c r="E23" s="1">
        <v>-121.4</v>
      </c>
      <c r="F23" s="1"/>
      <c r="G23" s="1"/>
      <c r="H23" s="1">
        <f t="shared" si="0"/>
        <v>7390.4</v>
      </c>
      <c r="I23" s="4">
        <f t="shared" si="1"/>
        <v>1.5625214726455727E-2</v>
      </c>
    </row>
    <row r="24" spans="1:9" x14ac:dyDescent="0.2">
      <c r="A24" s="3">
        <v>2003</v>
      </c>
      <c r="B24" s="1">
        <v>7522.2</v>
      </c>
      <c r="C24" s="1">
        <v>7658</v>
      </c>
      <c r="D24" s="1">
        <v>0</v>
      </c>
      <c r="E24" s="1">
        <v>-135.80000000000001</v>
      </c>
      <c r="F24" s="1"/>
      <c r="G24" s="1"/>
      <c r="H24" s="1">
        <f t="shared" si="0"/>
        <v>7522.2</v>
      </c>
      <c r="I24" s="4">
        <f t="shared" si="1"/>
        <v>1.7833946741719009E-2</v>
      </c>
    </row>
    <row r="25" spans="1:9" x14ac:dyDescent="0.2">
      <c r="A25" s="3">
        <v>2004</v>
      </c>
      <c r="B25" s="1">
        <v>7732.8</v>
      </c>
      <c r="C25" s="1">
        <v>7883.6</v>
      </c>
      <c r="D25" s="1">
        <v>0</v>
      </c>
      <c r="E25" s="1">
        <v>-150.80000000000001</v>
      </c>
      <c r="F25" s="1"/>
      <c r="G25" s="1"/>
      <c r="H25" s="1">
        <f t="shared" si="0"/>
        <v>7732.8</v>
      </c>
      <c r="I25" s="4">
        <f t="shared" si="1"/>
        <v>2.79971284996412E-2</v>
      </c>
    </row>
    <row r="26" spans="1:9" x14ac:dyDescent="0.2">
      <c r="A26" s="3">
        <v>2005</v>
      </c>
      <c r="B26" s="1">
        <v>7721.3</v>
      </c>
      <c r="C26" s="1">
        <v>7894.3</v>
      </c>
      <c r="D26" s="1">
        <v>-0.1</v>
      </c>
      <c r="E26" s="1">
        <v>-172.9</v>
      </c>
      <c r="F26" s="1"/>
      <c r="G26" s="1"/>
      <c r="H26" s="1">
        <f t="shared" si="0"/>
        <v>7721.3</v>
      </c>
      <c r="I26" s="4">
        <f t="shared" si="1"/>
        <v>-1.4871715290709631E-3</v>
      </c>
    </row>
    <row r="27" spans="1:9" x14ac:dyDescent="0.2">
      <c r="A27" s="3">
        <v>2006</v>
      </c>
      <c r="B27" s="1">
        <v>7700.6</v>
      </c>
      <c r="C27" s="1">
        <v>7903.3</v>
      </c>
      <c r="D27" s="1">
        <v>-0.5</v>
      </c>
      <c r="E27" s="1">
        <v>-202.2</v>
      </c>
      <c r="F27" s="1"/>
      <c r="G27" s="1"/>
      <c r="H27" s="1">
        <f t="shared" si="0"/>
        <v>7700.6</v>
      </c>
      <c r="I27" s="4">
        <f t="shared" si="1"/>
        <v>-2.6808957040912462E-3</v>
      </c>
    </row>
    <row r="28" spans="1:9" x14ac:dyDescent="0.2">
      <c r="A28" s="3">
        <v>2007</v>
      </c>
      <c r="B28" s="1">
        <v>7675.4</v>
      </c>
      <c r="C28" s="1">
        <v>7944.2</v>
      </c>
      <c r="D28" s="1">
        <v>-3</v>
      </c>
      <c r="E28" s="1">
        <v>-265.8</v>
      </c>
      <c r="F28" s="1"/>
      <c r="G28" s="1"/>
      <c r="H28" s="1">
        <f t="shared" si="0"/>
        <v>7675.4</v>
      </c>
      <c r="I28" s="4">
        <f t="shared" si="1"/>
        <v>-3.2724722748878055E-3</v>
      </c>
    </row>
    <row r="29" spans="1:9" x14ac:dyDescent="0.2">
      <c r="A29" s="3">
        <v>2008</v>
      </c>
      <c r="B29" s="1">
        <v>7556</v>
      </c>
      <c r="C29" s="1">
        <v>7949</v>
      </c>
      <c r="D29" s="1">
        <v>-6.7</v>
      </c>
      <c r="E29" s="1">
        <v>-386.3</v>
      </c>
      <c r="F29" s="1"/>
      <c r="G29" s="1"/>
      <c r="H29" s="1">
        <f t="shared" si="0"/>
        <v>7556</v>
      </c>
      <c r="I29" s="4">
        <f t="shared" si="1"/>
        <v>-1.5556192511139488E-2</v>
      </c>
    </row>
    <row r="30" spans="1:9" x14ac:dyDescent="0.2">
      <c r="A30" s="3">
        <v>2009</v>
      </c>
      <c r="B30" s="1">
        <v>7377.5</v>
      </c>
      <c r="C30" s="1">
        <v>7887.6</v>
      </c>
      <c r="D30" s="1">
        <v>-17</v>
      </c>
      <c r="E30" s="1">
        <v>-493.1</v>
      </c>
      <c r="F30" s="1"/>
      <c r="G30" s="1"/>
      <c r="H30" s="1">
        <f t="shared" si="0"/>
        <v>7377.5</v>
      </c>
      <c r="I30" s="4">
        <f t="shared" si="1"/>
        <v>-2.3623610375860249E-2</v>
      </c>
    </row>
    <row r="31" spans="1:9" x14ac:dyDescent="0.2">
      <c r="A31" s="3">
        <v>2010</v>
      </c>
      <c r="B31" s="1">
        <v>7277.2</v>
      </c>
      <c r="C31" s="1">
        <v>7870.4</v>
      </c>
      <c r="D31" s="1">
        <v>-29.2</v>
      </c>
      <c r="E31" s="1">
        <v>-564</v>
      </c>
      <c r="F31" s="1"/>
      <c r="G31" s="1"/>
      <c r="H31" s="1">
        <f t="shared" si="0"/>
        <v>7277.2</v>
      </c>
      <c r="I31" s="4">
        <f t="shared" si="1"/>
        <v>-1.3595391392748235E-2</v>
      </c>
    </row>
    <row r="32" spans="1:9" x14ac:dyDescent="0.2">
      <c r="A32" s="3">
        <v>2011</v>
      </c>
      <c r="B32" s="1">
        <v>7242.2999999999993</v>
      </c>
      <c r="C32" s="1">
        <v>7926.4</v>
      </c>
      <c r="D32" s="1">
        <v>-57.6</v>
      </c>
      <c r="E32" s="1">
        <v>-627.4</v>
      </c>
      <c r="F32" s="1">
        <v>0.9</v>
      </c>
      <c r="G32" s="1"/>
      <c r="H32" s="1">
        <f t="shared" si="0"/>
        <v>7242.2999999999993</v>
      </c>
      <c r="I32" s="4">
        <f t="shared" si="1"/>
        <v>-4.7958005826417294E-3</v>
      </c>
    </row>
    <row r="33" spans="1:9" x14ac:dyDescent="0.2">
      <c r="A33" s="3">
        <v>2012</v>
      </c>
      <c r="B33" s="1">
        <v>6976</v>
      </c>
      <c r="C33" s="1">
        <v>7829.5</v>
      </c>
      <c r="D33" s="1">
        <v>-130.80000000000001</v>
      </c>
      <c r="E33" s="1">
        <v>-725.2</v>
      </c>
      <c r="F33" s="1">
        <v>2.5</v>
      </c>
      <c r="G33" s="1"/>
      <c r="H33" s="1">
        <f t="shared" si="0"/>
        <v>6976</v>
      </c>
      <c r="I33" s="4">
        <f t="shared" si="1"/>
        <v>-3.6770086850862249E-2</v>
      </c>
    </row>
    <row r="34" spans="1:9" x14ac:dyDescent="0.2">
      <c r="A34" s="3">
        <v>2013</v>
      </c>
      <c r="B34" s="1">
        <v>6858.5</v>
      </c>
      <c r="C34" s="1">
        <v>7976.4000000000005</v>
      </c>
      <c r="D34" s="1">
        <v>-318.8</v>
      </c>
      <c r="E34" s="1">
        <v>-803.3</v>
      </c>
      <c r="F34" s="1">
        <v>4.2</v>
      </c>
      <c r="G34" s="1"/>
      <c r="H34" s="1">
        <f t="shared" si="0"/>
        <v>6858.5</v>
      </c>
      <c r="I34" s="4">
        <f t="shared" si="1"/>
        <v>-1.6843463302752326E-2</v>
      </c>
    </row>
    <row r="35" spans="1:9" x14ac:dyDescent="0.2">
      <c r="A35" s="3">
        <v>2014</v>
      </c>
      <c r="B35" s="1">
        <v>6781.7</v>
      </c>
      <c r="C35" s="1">
        <v>8123.6</v>
      </c>
      <c r="D35" s="1">
        <v>-464.5</v>
      </c>
      <c r="E35" s="1">
        <v>-883.1</v>
      </c>
      <c r="F35" s="1">
        <v>5.7</v>
      </c>
      <c r="G35" s="1"/>
      <c r="H35" s="1">
        <f t="shared" si="0"/>
        <v>6781.7</v>
      </c>
      <c r="I35" s="4">
        <f t="shared" si="1"/>
        <v>-1.1197783771961789E-2</v>
      </c>
    </row>
    <row r="36" spans="1:9" x14ac:dyDescent="0.2">
      <c r="A36" s="3">
        <v>2015</v>
      </c>
      <c r="B36" s="1">
        <v>6754.1</v>
      </c>
      <c r="C36" s="1">
        <v>8280.1</v>
      </c>
      <c r="D36" s="1">
        <v>-572</v>
      </c>
      <c r="E36" s="1">
        <v>-962.9</v>
      </c>
      <c r="F36" s="1">
        <v>8.9</v>
      </c>
      <c r="G36" s="1"/>
      <c r="H36" s="1">
        <f t="shared" si="0"/>
        <v>6754.1</v>
      </c>
      <c r="I36" s="4">
        <f t="shared" si="1"/>
        <v>-4.0697760148634687E-3</v>
      </c>
    </row>
    <row r="37" spans="1:9" x14ac:dyDescent="0.2">
      <c r="A37" s="3">
        <v>2016</v>
      </c>
      <c r="B37" s="1">
        <v>6660.2</v>
      </c>
      <c r="C37" s="1">
        <v>8353.2344840000005</v>
      </c>
      <c r="D37" s="1">
        <v>-664.5</v>
      </c>
      <c r="E37" s="1">
        <v>-1040.4000000000001</v>
      </c>
      <c r="F37" s="1">
        <v>11.9</v>
      </c>
      <c r="G37" s="1"/>
      <c r="H37" s="1">
        <f t="shared" si="0"/>
        <v>6660.2</v>
      </c>
      <c r="I37" s="4">
        <f t="shared" si="1"/>
        <v>-1.3902666528479046E-2</v>
      </c>
    </row>
    <row r="38" spans="1:9" x14ac:dyDescent="0.2">
      <c r="A38" s="3">
        <v>2017</v>
      </c>
      <c r="B38" s="1">
        <v>6548.7</v>
      </c>
      <c r="C38" s="1">
        <v>8439.7581630000004</v>
      </c>
      <c r="D38" s="1">
        <v>-784.6</v>
      </c>
      <c r="E38" s="1">
        <v>-1122.4000000000001</v>
      </c>
      <c r="F38" s="1">
        <v>15.9</v>
      </c>
      <c r="G38" s="1"/>
      <c r="H38" s="1">
        <f t="shared" si="0"/>
        <v>6548.7</v>
      </c>
      <c r="I38" s="4">
        <f t="shared" si="1"/>
        <v>-1.6741239001831776E-2</v>
      </c>
    </row>
    <row r="39" spans="1:9" x14ac:dyDescent="0.2">
      <c r="A39" s="3">
        <v>2018</v>
      </c>
      <c r="B39" s="1">
        <v>6525.7</v>
      </c>
      <c r="C39" s="1">
        <v>8512.8000000000011</v>
      </c>
      <c r="D39" s="1">
        <v>-800.7</v>
      </c>
      <c r="E39" s="1">
        <v>-1206.1000000000001</v>
      </c>
      <c r="F39" s="1">
        <v>19.7</v>
      </c>
      <c r="G39" s="1"/>
      <c r="H39" s="1">
        <f t="shared" si="0"/>
        <v>6525.7</v>
      </c>
      <c r="I39" s="4">
        <f t="shared" si="1"/>
        <v>-3.5121474491119908E-3</v>
      </c>
    </row>
    <row r="40" spans="1:9" x14ac:dyDescent="0.2">
      <c r="A40" s="3">
        <v>2019</v>
      </c>
      <c r="B40" s="1">
        <v>6563.1</v>
      </c>
      <c r="C40" s="1">
        <v>8704.6999999999989</v>
      </c>
      <c r="D40" s="1">
        <v>-875.30000000000007</v>
      </c>
      <c r="E40" s="1">
        <v>-1292.2000000000003</v>
      </c>
      <c r="F40" s="1">
        <v>25.700000000000003</v>
      </c>
      <c r="G40" s="1">
        <v>0.2</v>
      </c>
      <c r="H40" s="1">
        <f t="shared" ref="H40:H71" si="2">SUM(C40:G40)</f>
        <v>6563.0999999999985</v>
      </c>
      <c r="I40" s="4">
        <f t="shared" si="1"/>
        <v>5.731185926413751E-3</v>
      </c>
    </row>
    <row r="41" spans="1:9" x14ac:dyDescent="0.2">
      <c r="A41" s="3">
        <v>2020</v>
      </c>
      <c r="B41" s="1"/>
      <c r="C41" s="1">
        <v>8106.2148214030003</v>
      </c>
      <c r="D41" s="1">
        <v>-936.50000000000011</v>
      </c>
      <c r="E41" s="1">
        <v>-1395.9</v>
      </c>
      <c r="F41" s="1">
        <v>29.6</v>
      </c>
      <c r="G41" s="1">
        <v>0.4</v>
      </c>
      <c r="H41" s="1">
        <f t="shared" si="2"/>
        <v>5803.8148214030007</v>
      </c>
      <c r="I41" s="4">
        <f t="shared" si="1"/>
        <v>-0.11569002126997885</v>
      </c>
    </row>
    <row r="42" spans="1:9" x14ac:dyDescent="0.2">
      <c r="A42" s="3">
        <v>2021</v>
      </c>
      <c r="B42" s="1"/>
      <c r="C42" s="1">
        <v>8690.4995044872594</v>
      </c>
      <c r="D42" s="1">
        <v>-986.09999999999991</v>
      </c>
      <c r="E42" s="1">
        <v>-1509.4</v>
      </c>
      <c r="F42" s="1">
        <v>34.299999999999997</v>
      </c>
      <c r="G42" s="1">
        <v>3.6</v>
      </c>
      <c r="H42" s="1">
        <f t="shared" si="2"/>
        <v>6232.8995044872599</v>
      </c>
      <c r="I42" s="4">
        <f t="shared" si="1"/>
        <v>7.3931490974161296E-2</v>
      </c>
    </row>
    <row r="43" spans="1:9" x14ac:dyDescent="0.2">
      <c r="A43" s="3">
        <v>2022</v>
      </c>
      <c r="B43" s="1"/>
      <c r="C43" s="1">
        <v>8935.6249397567935</v>
      </c>
      <c r="D43" s="1">
        <v>-1042.8000000000002</v>
      </c>
      <c r="E43" s="1">
        <v>-1613.2000000000003</v>
      </c>
      <c r="F43" s="1">
        <v>41.1</v>
      </c>
      <c r="G43" s="1">
        <v>8.3000000000000007</v>
      </c>
      <c r="H43" s="1">
        <f t="shared" si="2"/>
        <v>6329.0249397567941</v>
      </c>
      <c r="I43" s="4">
        <f t="shared" si="1"/>
        <v>1.5422266186119415E-2</v>
      </c>
    </row>
    <row r="44" spans="1:9" x14ac:dyDescent="0.2">
      <c r="A44" s="3">
        <v>2023</v>
      </c>
      <c r="B44" s="1"/>
      <c r="C44" s="1">
        <v>9094.2918529232902</v>
      </c>
      <c r="D44" s="1">
        <v>-1085.8999999999999</v>
      </c>
      <c r="E44" s="1">
        <v>-1702.8000000000002</v>
      </c>
      <c r="F44" s="1">
        <v>49.2</v>
      </c>
      <c r="G44" s="1">
        <v>11.7</v>
      </c>
      <c r="H44" s="1">
        <f t="shared" si="2"/>
        <v>6366.49185292329</v>
      </c>
      <c r="I44" s="4">
        <f t="shared" si="1"/>
        <v>5.9198555106239059E-3</v>
      </c>
    </row>
    <row r="45" spans="1:9" x14ac:dyDescent="0.2">
      <c r="A45" s="3">
        <v>2024</v>
      </c>
      <c r="B45" s="1"/>
      <c r="C45" s="1">
        <v>9275.817949079119</v>
      </c>
      <c r="D45" s="1">
        <v>-1115.2</v>
      </c>
      <c r="E45" s="1">
        <v>-1793.4</v>
      </c>
      <c r="F45" s="1">
        <v>59.7</v>
      </c>
      <c r="G45" s="1">
        <v>15.5</v>
      </c>
      <c r="H45" s="1">
        <f t="shared" si="2"/>
        <v>6442.4179490791184</v>
      </c>
      <c r="I45" s="4">
        <f t="shared" si="1"/>
        <v>1.1925892298278118E-2</v>
      </c>
    </row>
    <row r="46" spans="1:9" x14ac:dyDescent="0.2">
      <c r="A46" s="3">
        <v>2025</v>
      </c>
      <c r="B46" s="1"/>
      <c r="C46" s="1">
        <v>9456.3033162101838</v>
      </c>
      <c r="D46" s="1">
        <v>-1140.7</v>
      </c>
      <c r="E46" s="1">
        <v>-1886.7000000000003</v>
      </c>
      <c r="F46" s="1">
        <v>72.099999999999994</v>
      </c>
      <c r="G46" s="1">
        <v>20</v>
      </c>
      <c r="H46" s="1">
        <f t="shared" si="2"/>
        <v>6521.0033162101827</v>
      </c>
      <c r="I46" s="4">
        <f t="shared" si="1"/>
        <v>1.2198116879749588E-2</v>
      </c>
    </row>
    <row r="47" spans="1:9" x14ac:dyDescent="0.2">
      <c r="A47" s="3">
        <v>2026</v>
      </c>
      <c r="B47" s="1"/>
      <c r="C47" s="1">
        <v>9638.2000000000007</v>
      </c>
      <c r="D47" s="1">
        <v>-1170.2</v>
      </c>
      <c r="E47" s="1">
        <v>-1980.1000000000004</v>
      </c>
      <c r="F47" s="1">
        <v>87.6</v>
      </c>
      <c r="G47" s="1">
        <v>23.8</v>
      </c>
      <c r="H47" s="1">
        <f t="shared" si="2"/>
        <v>6599.3</v>
      </c>
      <c r="I47" s="4">
        <f t="shared" si="1"/>
        <v>1.2006846185031783E-2</v>
      </c>
    </row>
    <row r="48" spans="1:9" x14ac:dyDescent="0.2">
      <c r="A48" s="3">
        <v>2027</v>
      </c>
      <c r="B48" s="1"/>
      <c r="C48" s="1">
        <v>9745.4000000000015</v>
      </c>
      <c r="D48" s="1">
        <v>-1200.3</v>
      </c>
      <c r="E48" s="1">
        <v>-2066.9</v>
      </c>
      <c r="F48" s="1">
        <v>105.8</v>
      </c>
      <c r="G48" s="1">
        <v>27.7</v>
      </c>
      <c r="H48" s="1">
        <f t="shared" si="2"/>
        <v>6611.7000000000025</v>
      </c>
      <c r="I48" s="4">
        <f t="shared" si="1"/>
        <v>1.8789871653057677E-3</v>
      </c>
    </row>
    <row r="49" spans="1:9" x14ac:dyDescent="0.2">
      <c r="A49" s="3">
        <v>2028</v>
      </c>
      <c r="B49" s="1"/>
      <c r="C49" s="1">
        <v>9873.4</v>
      </c>
      <c r="D49" s="1">
        <v>-1233.6999999999998</v>
      </c>
      <c r="E49" s="1">
        <v>-2153.1000000000004</v>
      </c>
      <c r="F49" s="1">
        <v>127.10000000000001</v>
      </c>
      <c r="G49" s="1">
        <v>31.7</v>
      </c>
      <c r="H49" s="1">
        <f t="shared" si="2"/>
        <v>6645.4000000000005</v>
      </c>
      <c r="I49" s="4">
        <f t="shared" si="1"/>
        <v>5.0970249708846005E-3</v>
      </c>
    </row>
    <row r="50" spans="1:9" x14ac:dyDescent="0.2">
      <c r="A50" s="3">
        <v>2029</v>
      </c>
      <c r="B50" s="1"/>
      <c r="C50" s="1">
        <v>9988.3999999999978</v>
      </c>
      <c r="D50" s="1">
        <v>-1262.6000000000001</v>
      </c>
      <c r="E50" s="1">
        <v>-2231.7000000000003</v>
      </c>
      <c r="F50" s="1">
        <v>151.80000000000001</v>
      </c>
      <c r="G50" s="1">
        <v>35.4</v>
      </c>
      <c r="H50" s="1">
        <f t="shared" si="2"/>
        <v>6681.2999999999965</v>
      </c>
      <c r="I50" s="4">
        <f t="shared" si="1"/>
        <v>5.4022331236638355E-3</v>
      </c>
    </row>
    <row r="51" spans="1:9" x14ac:dyDescent="0.2">
      <c r="A51" s="3">
        <v>2030</v>
      </c>
      <c r="B51" s="1"/>
      <c r="C51" s="1">
        <v>10132.9</v>
      </c>
      <c r="D51" s="1">
        <v>-1293.3999999999999</v>
      </c>
      <c r="E51" s="1">
        <v>-2307.3000000000002</v>
      </c>
      <c r="F51" s="1">
        <v>180.20000000000002</v>
      </c>
      <c r="G51" s="1">
        <v>41</v>
      </c>
      <c r="H51" s="1">
        <f t="shared" si="2"/>
        <v>6753.4</v>
      </c>
      <c r="I51" s="4">
        <f t="shared" si="1"/>
        <v>1.0791313067816555E-2</v>
      </c>
    </row>
    <row r="52" spans="1:9" x14ac:dyDescent="0.2">
      <c r="A52" s="3">
        <v>2031</v>
      </c>
      <c r="B52" s="1"/>
      <c r="C52" s="1">
        <v>10237</v>
      </c>
      <c r="D52" s="1">
        <v>-1323.4999999999998</v>
      </c>
      <c r="E52" s="1">
        <v>-2382.9000000000005</v>
      </c>
      <c r="F52" s="1">
        <v>212.10000000000002</v>
      </c>
      <c r="G52" s="1">
        <v>44.9</v>
      </c>
      <c r="H52" s="1">
        <f t="shared" si="2"/>
        <v>6787.5999999999995</v>
      </c>
      <c r="I52" s="4">
        <f t="shared" si="1"/>
        <v>5.0641158527555685E-3</v>
      </c>
    </row>
    <row r="53" spans="1:9" x14ac:dyDescent="0.2">
      <c r="A53" s="3">
        <v>2032</v>
      </c>
      <c r="B53" s="1"/>
      <c r="C53" s="1">
        <v>10345.000000000002</v>
      </c>
      <c r="D53" s="1">
        <v>-1356.2</v>
      </c>
      <c r="E53" s="1">
        <v>-2462.2000000000003</v>
      </c>
      <c r="F53" s="1">
        <v>248.2</v>
      </c>
      <c r="G53" s="1">
        <v>48.9</v>
      </c>
      <c r="H53" s="1">
        <f t="shared" si="2"/>
        <v>6823.7</v>
      </c>
      <c r="I53" s="4">
        <f t="shared" si="1"/>
        <v>5.3185220107254683E-3</v>
      </c>
    </row>
    <row r="54" spans="1:9" x14ac:dyDescent="0.2">
      <c r="A54" s="3">
        <v>2033</v>
      </c>
      <c r="B54" s="1"/>
      <c r="C54" s="1">
        <v>10447.200000000001</v>
      </c>
      <c r="D54" s="1">
        <v>-1380.4</v>
      </c>
      <c r="E54" s="1">
        <v>-2530.2000000000003</v>
      </c>
      <c r="F54" s="1">
        <v>289.3</v>
      </c>
      <c r="G54" s="1">
        <v>52.8</v>
      </c>
      <c r="H54" s="1">
        <f t="shared" si="2"/>
        <v>6878.7000000000007</v>
      </c>
      <c r="I54" s="4">
        <f t="shared" si="1"/>
        <v>8.0601433240032883E-3</v>
      </c>
    </row>
    <row r="55" spans="1:9" x14ac:dyDescent="0.2">
      <c r="A55" s="3">
        <v>2034</v>
      </c>
      <c r="B55" s="1"/>
      <c r="C55" s="1">
        <v>10532.7</v>
      </c>
      <c r="D55" s="1">
        <v>-1406.6</v>
      </c>
      <c r="E55" s="1">
        <v>-2595.3000000000002</v>
      </c>
      <c r="F55" s="1">
        <v>335.3</v>
      </c>
      <c r="G55" s="1">
        <v>56.6</v>
      </c>
      <c r="H55" s="1">
        <f t="shared" si="2"/>
        <v>6922.7000000000007</v>
      </c>
      <c r="I55" s="4">
        <f t="shared" si="1"/>
        <v>6.3965574890605392E-3</v>
      </c>
    </row>
    <row r="56" spans="1:9" x14ac:dyDescent="0.2">
      <c r="A56" s="3">
        <v>2035</v>
      </c>
      <c r="B56" s="1"/>
      <c r="C56" s="1">
        <v>10616.7</v>
      </c>
      <c r="D56" s="1">
        <v>-1432.8</v>
      </c>
      <c r="E56" s="1">
        <v>-2654.1000000000004</v>
      </c>
      <c r="F56" s="1">
        <v>386.7</v>
      </c>
      <c r="G56" s="1">
        <v>60.7</v>
      </c>
      <c r="H56" s="1">
        <f t="shared" si="2"/>
        <v>6977.2000000000007</v>
      </c>
      <c r="I56" s="4">
        <f t="shared" si="1"/>
        <v>7.8726508443236476E-3</v>
      </c>
    </row>
    <row r="57" spans="1:9" x14ac:dyDescent="0.2">
      <c r="A57" s="3">
        <v>2036</v>
      </c>
      <c r="B57" s="1"/>
      <c r="C57" s="1">
        <v>10731</v>
      </c>
      <c r="D57" s="1">
        <v>-1461.2</v>
      </c>
      <c r="E57" s="1">
        <v>-2712.9000000000005</v>
      </c>
      <c r="F57" s="1">
        <v>440.1</v>
      </c>
      <c r="G57" s="1">
        <v>61.3</v>
      </c>
      <c r="H57" s="1">
        <f t="shared" si="2"/>
        <v>7058.2999999999993</v>
      </c>
      <c r="I57" s="4">
        <f t="shared" si="1"/>
        <v>1.162357392650315E-2</v>
      </c>
    </row>
    <row r="58" spans="1:9" x14ac:dyDescent="0.2">
      <c r="A58" s="3">
        <v>2037</v>
      </c>
      <c r="B58" s="1"/>
      <c r="C58" s="1">
        <v>10791.8</v>
      </c>
      <c r="D58" s="1">
        <v>-1481.2</v>
      </c>
      <c r="E58" s="1">
        <v>-2760</v>
      </c>
      <c r="F58" s="1">
        <v>499.40000000000003</v>
      </c>
      <c r="G58" s="1">
        <v>61.8</v>
      </c>
      <c r="H58" s="1">
        <f t="shared" si="2"/>
        <v>7111.7999999999984</v>
      </c>
      <c r="I58" s="4">
        <f t="shared" si="1"/>
        <v>7.5797288298879995E-3</v>
      </c>
    </row>
    <row r="59" spans="1:9" x14ac:dyDescent="0.2">
      <c r="A59" s="3">
        <v>2038</v>
      </c>
      <c r="B59" s="1"/>
      <c r="C59" s="1">
        <v>10874.699999999999</v>
      </c>
      <c r="D59" s="1">
        <v>-1504.1</v>
      </c>
      <c r="E59" s="1">
        <v>-2809.2</v>
      </c>
      <c r="F59" s="1">
        <v>562.19999999999993</v>
      </c>
      <c r="G59" s="1">
        <v>62.2</v>
      </c>
      <c r="H59" s="1">
        <f t="shared" si="2"/>
        <v>7185.7999999999984</v>
      </c>
      <c r="I59" s="4">
        <f t="shared" si="1"/>
        <v>1.0405241992182068E-2</v>
      </c>
    </row>
    <row r="60" spans="1:9" x14ac:dyDescent="0.2">
      <c r="A60" s="3">
        <v>2039</v>
      </c>
      <c r="B60" s="1"/>
      <c r="C60" s="1">
        <v>10972.2</v>
      </c>
      <c r="D60" s="1">
        <v>-1525.8</v>
      </c>
      <c r="E60" s="1">
        <v>-2860.6000000000004</v>
      </c>
      <c r="F60" s="1">
        <v>637.09999999999991</v>
      </c>
      <c r="G60" s="1">
        <v>62.9</v>
      </c>
      <c r="H60" s="1">
        <f t="shared" si="2"/>
        <v>7285.8000000000011</v>
      </c>
      <c r="I60" s="4">
        <f t="shared" si="1"/>
        <v>1.3916334994016344E-2</v>
      </c>
    </row>
    <row r="61" spans="1:9" x14ac:dyDescent="0.2">
      <c r="A61" s="3">
        <v>2040</v>
      </c>
      <c r="B61" s="1"/>
      <c r="C61" s="1">
        <v>11110</v>
      </c>
      <c r="D61" s="1">
        <v>-1550.6</v>
      </c>
      <c r="E61" s="1">
        <v>-2917.1000000000004</v>
      </c>
      <c r="F61" s="1">
        <v>724.4</v>
      </c>
      <c r="G61" s="1">
        <v>65</v>
      </c>
      <c r="H61" s="1">
        <f t="shared" si="2"/>
        <v>7431.6999999999989</v>
      </c>
      <c r="I61" s="4">
        <f t="shared" si="1"/>
        <v>2.0025254604847387E-2</v>
      </c>
    </row>
    <row r="62" spans="1:9" x14ac:dyDescent="0.2">
      <c r="A62" s="3">
        <v>2041</v>
      </c>
      <c r="B62" s="1"/>
      <c r="C62" s="1">
        <v>11151.500000000002</v>
      </c>
      <c r="D62" s="1">
        <v>-1567.9999999999998</v>
      </c>
      <c r="E62" s="1">
        <v>-2963.1000000000004</v>
      </c>
      <c r="F62" s="1">
        <v>826.19999999999993</v>
      </c>
      <c r="G62" s="1">
        <v>65.400000000000006</v>
      </c>
      <c r="H62" s="1">
        <f t="shared" si="2"/>
        <v>7512.0000000000009</v>
      </c>
      <c r="I62" s="4">
        <f t="shared" si="1"/>
        <v>1.0805064790021301E-2</v>
      </c>
    </row>
    <row r="63" spans="1:9" x14ac:dyDescent="0.2">
      <c r="A63" s="3">
        <v>2042</v>
      </c>
      <c r="B63" s="1"/>
      <c r="C63" s="1">
        <v>11231.6</v>
      </c>
      <c r="D63" s="1">
        <v>-1588.2</v>
      </c>
      <c r="E63" s="1">
        <v>-3011.8</v>
      </c>
      <c r="F63" s="1">
        <v>939.9</v>
      </c>
      <c r="G63" s="1">
        <v>65.8</v>
      </c>
      <c r="H63" s="1">
        <f t="shared" si="2"/>
        <v>7637.2999999999993</v>
      </c>
      <c r="I63" s="4">
        <f t="shared" si="1"/>
        <v>1.6679978700745224E-2</v>
      </c>
    </row>
    <row r="64" spans="1:9" x14ac:dyDescent="0.2">
      <c r="A64" s="3">
        <v>2043</v>
      </c>
      <c r="B64" s="1"/>
      <c r="C64" s="1">
        <v>11322</v>
      </c>
      <c r="D64" s="1">
        <v>-1608.3</v>
      </c>
      <c r="E64" s="1">
        <v>-3057.5</v>
      </c>
      <c r="F64" s="1">
        <v>1053.8</v>
      </c>
      <c r="G64" s="1">
        <v>66.400000000000006</v>
      </c>
      <c r="H64" s="1">
        <f t="shared" si="2"/>
        <v>7776.4000000000005</v>
      </c>
      <c r="I64" s="4">
        <f t="shared" si="1"/>
        <v>1.8213242899977944E-2</v>
      </c>
    </row>
    <row r="65" spans="1:9" x14ac:dyDescent="0.2">
      <c r="A65" s="3">
        <v>2044</v>
      </c>
      <c r="B65" s="1"/>
      <c r="C65" s="1">
        <v>11443.3</v>
      </c>
      <c r="D65" s="1">
        <v>-1630.1</v>
      </c>
      <c r="E65" s="1">
        <v>-3105.2000000000003</v>
      </c>
      <c r="F65" s="1">
        <v>1170.3</v>
      </c>
      <c r="G65" s="1">
        <v>67.2</v>
      </c>
      <c r="H65" s="1">
        <f t="shared" si="2"/>
        <v>7945.4999999999982</v>
      </c>
      <c r="I65" s="4">
        <f t="shared" si="1"/>
        <v>2.1745280592561755E-2</v>
      </c>
    </row>
    <row r="66" spans="1:9" x14ac:dyDescent="0.2">
      <c r="A66" s="3">
        <v>2045</v>
      </c>
      <c r="B66" s="1"/>
      <c r="C66" s="1">
        <v>11499.1</v>
      </c>
      <c r="D66" s="1">
        <v>-1643.2</v>
      </c>
      <c r="E66" s="1">
        <v>-3142.1000000000004</v>
      </c>
      <c r="F66" s="1">
        <v>1296.9999999999998</v>
      </c>
      <c r="G66" s="1">
        <v>68.5</v>
      </c>
      <c r="H66" s="1">
        <f t="shared" si="2"/>
        <v>8079.2999999999993</v>
      </c>
      <c r="I66" s="4">
        <f t="shared" si="1"/>
        <v>1.6839720596564245E-2</v>
      </c>
    </row>
    <row r="67" spans="1:9" x14ac:dyDescent="0.2">
      <c r="A67" s="3">
        <v>2046</v>
      </c>
      <c r="B67" s="1"/>
      <c r="C67" s="1">
        <v>11582</v>
      </c>
      <c r="D67" s="1">
        <v>-1659</v>
      </c>
      <c r="E67" s="1">
        <v>-3183.4000000000005</v>
      </c>
      <c r="F67" s="1">
        <v>1429.2</v>
      </c>
      <c r="G67" s="1">
        <v>68.3</v>
      </c>
      <c r="H67" s="1">
        <f t="shared" si="2"/>
        <v>8237.0999999999985</v>
      </c>
      <c r="I67" s="4">
        <f t="shared" si="1"/>
        <v>1.9531395046600508E-2</v>
      </c>
    </row>
    <row r="68" spans="1:9" x14ac:dyDescent="0.2">
      <c r="A68" s="3">
        <v>2047</v>
      </c>
      <c r="B68" s="1"/>
      <c r="C68" s="1">
        <v>11661.9</v>
      </c>
      <c r="D68" s="1">
        <v>-1674.1999999999998</v>
      </c>
      <c r="E68" s="1">
        <v>-3222.8</v>
      </c>
      <c r="F68" s="1">
        <v>1563.1</v>
      </c>
      <c r="G68" s="1">
        <v>68.3</v>
      </c>
      <c r="H68" s="1">
        <f t="shared" si="2"/>
        <v>8396.2999999999993</v>
      </c>
      <c r="I68" s="4">
        <f t="shared" si="1"/>
        <v>1.9327190394677896E-2</v>
      </c>
    </row>
    <row r="69" spans="1:9" x14ac:dyDescent="0.2">
      <c r="A69" s="3">
        <v>2048</v>
      </c>
      <c r="B69" s="1"/>
      <c r="C69" s="1">
        <v>11772.499999999998</v>
      </c>
      <c r="D69" s="1">
        <v>-1692.1000000000001</v>
      </c>
      <c r="E69" s="1">
        <v>-3266.3</v>
      </c>
      <c r="F69" s="1">
        <v>1691.8999999999999</v>
      </c>
      <c r="G69" s="1">
        <v>68.400000000000006</v>
      </c>
      <c r="H69" s="1">
        <f t="shared" si="2"/>
        <v>8574.3999999999978</v>
      </c>
      <c r="I69" s="4">
        <f t="shared" si="1"/>
        <v>2.1211724211855021E-2</v>
      </c>
    </row>
    <row r="70" spans="1:9" x14ac:dyDescent="0.2">
      <c r="A70" s="3">
        <v>2049</v>
      </c>
      <c r="B70" s="1"/>
      <c r="C70" s="1">
        <v>11822.9</v>
      </c>
      <c r="D70" s="1">
        <v>-1701.4</v>
      </c>
      <c r="E70" s="1">
        <v>-3297.3</v>
      </c>
      <c r="F70" s="1">
        <v>1803.2</v>
      </c>
      <c r="G70" s="1">
        <v>68.3</v>
      </c>
      <c r="H70" s="1">
        <f t="shared" si="2"/>
        <v>8695.6999999999989</v>
      </c>
      <c r="I70" s="4">
        <f t="shared" ref="I70:I71" si="3">H70/H69-1</f>
        <v>1.4146762455682138E-2</v>
      </c>
    </row>
    <row r="71" spans="1:9" x14ac:dyDescent="0.2">
      <c r="A71" s="3">
        <v>2050</v>
      </c>
      <c r="B71" s="1"/>
      <c r="C71" s="1">
        <v>11904.7</v>
      </c>
      <c r="D71" s="1">
        <v>-1713.8999999999999</v>
      </c>
      <c r="E71" s="1">
        <v>-3332.2000000000007</v>
      </c>
      <c r="F71" s="1">
        <v>1895.3</v>
      </c>
      <c r="G71" s="1">
        <v>68.400000000000006</v>
      </c>
      <c r="H71" s="1">
        <f t="shared" si="2"/>
        <v>8822.2999999999993</v>
      </c>
      <c r="I71" s="4">
        <f t="shared" si="3"/>
        <v>1.4558919925940383E-2</v>
      </c>
    </row>
    <row r="75" spans="1:9" x14ac:dyDescent="0.2">
      <c r="A75" t="s"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E9AE-A149-4092-ABD3-B88C2607DAF2}">
  <dimension ref="A1:F63"/>
  <sheetViews>
    <sheetView workbookViewId="0"/>
  </sheetViews>
  <sheetFormatPr defaultRowHeight="12.75" x14ac:dyDescent="0.2"/>
  <sheetData>
    <row r="1" spans="1:6" x14ac:dyDescent="0.2">
      <c r="A1" s="2" t="s">
        <v>22</v>
      </c>
    </row>
    <row r="3" spans="1:6" ht="38.25" x14ac:dyDescent="0.2">
      <c r="A3" s="11" t="s">
        <v>7</v>
      </c>
      <c r="B3" s="11" t="s">
        <v>5</v>
      </c>
      <c r="C3" s="11" t="s">
        <v>19</v>
      </c>
      <c r="D3" s="11" t="s">
        <v>20</v>
      </c>
      <c r="E3" s="11" t="s">
        <v>8</v>
      </c>
      <c r="F3" s="11" t="s">
        <v>21</v>
      </c>
    </row>
    <row r="4" spans="1:6" x14ac:dyDescent="0.2">
      <c r="A4" s="7">
        <v>1991</v>
      </c>
      <c r="B4" s="12">
        <v>1088</v>
      </c>
      <c r="C4" s="12"/>
      <c r="D4" s="12"/>
    </row>
    <row r="5" spans="1:6" x14ac:dyDescent="0.2">
      <c r="A5" s="7">
        <v>1992</v>
      </c>
      <c r="B5" s="12">
        <v>1129</v>
      </c>
      <c r="C5" s="12"/>
      <c r="D5" s="12"/>
      <c r="E5" s="4">
        <f t="shared" ref="E5:E32" si="0">B5/B4-1</f>
        <v>3.7683823529411686E-2</v>
      </c>
    </row>
    <row r="6" spans="1:6" x14ac:dyDescent="0.2">
      <c r="A6" s="7">
        <v>1993</v>
      </c>
      <c r="B6" s="12">
        <v>1123</v>
      </c>
      <c r="C6" s="12"/>
      <c r="D6" s="12"/>
      <c r="E6" s="4">
        <f t="shared" si="0"/>
        <v>-5.3144375553587642E-3</v>
      </c>
    </row>
    <row r="7" spans="1:6" x14ac:dyDescent="0.2">
      <c r="A7" s="7">
        <v>1994</v>
      </c>
      <c r="B7" s="12">
        <v>1140</v>
      </c>
      <c r="C7" s="12"/>
      <c r="D7" s="12"/>
      <c r="E7" s="4">
        <f t="shared" si="0"/>
        <v>1.5138023152270641E-2</v>
      </c>
    </row>
    <row r="8" spans="1:6" x14ac:dyDescent="0.2">
      <c r="A8" s="7">
        <v>1995</v>
      </c>
      <c r="B8" s="12">
        <v>1158</v>
      </c>
      <c r="C8" s="12"/>
      <c r="D8" s="12"/>
      <c r="E8" s="4">
        <f t="shared" si="0"/>
        <v>1.5789473684210575E-2</v>
      </c>
    </row>
    <row r="9" spans="1:6" x14ac:dyDescent="0.2">
      <c r="A9" s="7">
        <v>1996</v>
      </c>
      <c r="B9" s="12">
        <v>1166</v>
      </c>
      <c r="C9" s="12"/>
      <c r="D9" s="12"/>
      <c r="E9" s="4">
        <f t="shared" si="0"/>
        <v>6.9084628670121884E-3</v>
      </c>
    </row>
    <row r="10" spans="1:6" x14ac:dyDescent="0.2">
      <c r="A10" s="7">
        <v>1997</v>
      </c>
      <c r="B10" s="12">
        <v>1176</v>
      </c>
      <c r="C10" s="12"/>
      <c r="D10" s="12"/>
      <c r="E10" s="4">
        <f t="shared" si="0"/>
        <v>8.5763293310463506E-3</v>
      </c>
    </row>
    <row r="11" spans="1:6" x14ac:dyDescent="0.2">
      <c r="A11" s="7">
        <v>1998</v>
      </c>
      <c r="B11" s="12">
        <v>1131</v>
      </c>
      <c r="C11" s="12"/>
      <c r="D11" s="12"/>
      <c r="E11" s="4">
        <f t="shared" si="0"/>
        <v>-3.8265306122448939E-2</v>
      </c>
    </row>
    <row r="12" spans="1:6" x14ac:dyDescent="0.2">
      <c r="A12" s="7">
        <v>1999</v>
      </c>
      <c r="B12" s="12">
        <v>1120</v>
      </c>
      <c r="C12" s="12"/>
      <c r="D12" s="12"/>
      <c r="E12" s="4">
        <f t="shared" si="0"/>
        <v>-9.7259062776303695E-3</v>
      </c>
    </row>
    <row r="13" spans="1:6" x14ac:dyDescent="0.2">
      <c r="A13" s="7">
        <v>2000</v>
      </c>
      <c r="B13" s="12">
        <v>1164</v>
      </c>
      <c r="C13" s="12"/>
      <c r="D13" s="12"/>
      <c r="E13" s="4">
        <f t="shared" si="0"/>
        <v>3.9285714285714368E-2</v>
      </c>
    </row>
    <row r="14" spans="1:6" x14ac:dyDescent="0.2">
      <c r="A14" s="7">
        <v>2001</v>
      </c>
      <c r="B14" s="12">
        <v>1191</v>
      </c>
      <c r="C14" s="12"/>
      <c r="D14" s="12"/>
      <c r="E14" s="4">
        <f t="shared" si="0"/>
        <v>2.3195876288659711E-2</v>
      </c>
    </row>
    <row r="15" spans="1:6" x14ac:dyDescent="0.2">
      <c r="A15" s="7">
        <v>2002</v>
      </c>
      <c r="B15" s="12">
        <v>1204</v>
      </c>
      <c r="C15" s="12"/>
      <c r="D15" s="12"/>
      <c r="E15" s="4">
        <f t="shared" si="0"/>
        <v>1.0915197313182246E-2</v>
      </c>
    </row>
    <row r="16" spans="1:6" x14ac:dyDescent="0.2">
      <c r="A16" s="7">
        <v>2003</v>
      </c>
      <c r="B16" s="12">
        <v>1242</v>
      </c>
      <c r="C16" s="12"/>
      <c r="D16" s="12"/>
      <c r="E16" s="4">
        <f t="shared" si="0"/>
        <v>3.1561461794019863E-2</v>
      </c>
    </row>
    <row r="17" spans="1:6" x14ac:dyDescent="0.2">
      <c r="A17" s="7">
        <v>2004</v>
      </c>
      <c r="B17" s="12">
        <v>1281</v>
      </c>
      <c r="C17" s="12"/>
      <c r="D17" s="12"/>
      <c r="E17" s="4">
        <f t="shared" si="0"/>
        <v>3.1400966183574797E-2</v>
      </c>
    </row>
    <row r="18" spans="1:6" x14ac:dyDescent="0.2">
      <c r="A18" s="7">
        <v>2005</v>
      </c>
      <c r="B18" s="12">
        <v>1230</v>
      </c>
      <c r="C18" s="12"/>
      <c r="D18" s="12"/>
      <c r="E18" s="4">
        <f t="shared" si="0"/>
        <v>-3.9812646370023463E-2</v>
      </c>
    </row>
    <row r="19" spans="1:6" x14ac:dyDescent="0.2">
      <c r="A19" s="7">
        <v>2006</v>
      </c>
      <c r="B19" s="12">
        <v>1265</v>
      </c>
      <c r="C19" s="12"/>
      <c r="D19" s="12"/>
      <c r="E19" s="4">
        <f t="shared" si="0"/>
        <v>2.8455284552845628E-2</v>
      </c>
    </row>
    <row r="20" spans="1:6" x14ac:dyDescent="0.2">
      <c r="A20" s="7">
        <v>2007</v>
      </c>
      <c r="B20" s="12">
        <v>1216</v>
      </c>
      <c r="C20" s="12"/>
      <c r="D20" s="12"/>
      <c r="E20" s="4">
        <f t="shared" si="0"/>
        <v>-3.8735177865612647E-2</v>
      </c>
    </row>
    <row r="21" spans="1:6" x14ac:dyDescent="0.2">
      <c r="A21" s="7">
        <v>2008</v>
      </c>
      <c r="B21" s="12">
        <v>1186</v>
      </c>
      <c r="C21" s="12"/>
      <c r="D21" s="12"/>
      <c r="E21" s="4">
        <f t="shared" si="0"/>
        <v>-2.4671052631578982E-2</v>
      </c>
    </row>
    <row r="22" spans="1:6" x14ac:dyDescent="0.2">
      <c r="A22" s="7">
        <v>2009</v>
      </c>
      <c r="B22" s="12">
        <v>1213</v>
      </c>
      <c r="C22" s="12"/>
      <c r="D22" s="12"/>
      <c r="E22" s="4">
        <f t="shared" si="0"/>
        <v>2.2765598650927421E-2</v>
      </c>
    </row>
    <row r="23" spans="1:6" x14ac:dyDescent="0.2">
      <c r="A23" s="7">
        <v>2010</v>
      </c>
      <c r="B23" s="12">
        <v>1162</v>
      </c>
      <c r="C23" s="12"/>
      <c r="D23" s="12"/>
      <c r="E23" s="4">
        <f t="shared" si="0"/>
        <v>-4.2044517724649677E-2</v>
      </c>
    </row>
    <row r="24" spans="1:6" x14ac:dyDescent="0.2">
      <c r="A24" s="7">
        <v>2011</v>
      </c>
      <c r="B24" s="12">
        <v>1141</v>
      </c>
      <c r="C24" s="12"/>
      <c r="D24" s="12"/>
      <c r="E24" s="4">
        <f t="shared" si="0"/>
        <v>-1.8072289156626509E-2</v>
      </c>
    </row>
    <row r="25" spans="1:6" x14ac:dyDescent="0.2">
      <c r="A25" s="8">
        <v>2012</v>
      </c>
      <c r="B25" s="12">
        <v>1141</v>
      </c>
      <c r="C25" s="12"/>
      <c r="D25" s="12"/>
      <c r="E25" s="4">
        <f t="shared" si="0"/>
        <v>0</v>
      </c>
    </row>
    <row r="26" spans="1:6" x14ac:dyDescent="0.2">
      <c r="A26" s="8">
        <v>2013</v>
      </c>
      <c r="B26" s="12">
        <v>1144</v>
      </c>
      <c r="C26" s="12"/>
      <c r="D26" s="12"/>
      <c r="E26" s="4">
        <f t="shared" si="0"/>
        <v>2.6292725679228912E-3</v>
      </c>
    </row>
    <row r="27" spans="1:6" x14ac:dyDescent="0.2">
      <c r="A27" s="8">
        <v>2014</v>
      </c>
      <c r="B27" s="12">
        <v>1165</v>
      </c>
      <c r="C27" s="12"/>
      <c r="D27" s="12"/>
      <c r="E27" s="4">
        <f t="shared" si="0"/>
        <v>1.8356643356643332E-2</v>
      </c>
    </row>
    <row r="28" spans="1:6" x14ac:dyDescent="0.2">
      <c r="A28" s="8">
        <v>2015</v>
      </c>
      <c r="B28" s="12">
        <v>1204</v>
      </c>
      <c r="C28" s="12"/>
      <c r="D28" s="12"/>
      <c r="E28" s="4">
        <f t="shared" si="0"/>
        <v>3.3476394849785374E-2</v>
      </c>
    </row>
    <row r="29" spans="1:6" x14ac:dyDescent="0.2">
      <c r="A29" s="8">
        <v>2016</v>
      </c>
      <c r="B29" s="12">
        <v>1192</v>
      </c>
      <c r="C29" s="12"/>
      <c r="D29" s="12"/>
      <c r="E29" s="4">
        <f t="shared" si="0"/>
        <v>-9.966777408637828E-3</v>
      </c>
    </row>
    <row r="30" spans="1:6" x14ac:dyDescent="0.2">
      <c r="A30" s="8">
        <v>2017</v>
      </c>
      <c r="B30" s="12">
        <v>1184</v>
      </c>
      <c r="C30" s="12"/>
      <c r="D30" s="12"/>
      <c r="E30" s="4">
        <f t="shared" si="0"/>
        <v>-6.7114093959731447E-3</v>
      </c>
    </row>
    <row r="31" spans="1:6" x14ac:dyDescent="0.2">
      <c r="A31" s="8">
        <v>2018</v>
      </c>
      <c r="B31" s="12">
        <v>1190</v>
      </c>
      <c r="C31" s="12"/>
      <c r="D31" s="12"/>
      <c r="E31" s="4">
        <f t="shared" si="0"/>
        <v>5.0675675675675436E-3</v>
      </c>
    </row>
    <row r="32" spans="1:6" x14ac:dyDescent="0.2">
      <c r="A32" s="7">
        <v>2019</v>
      </c>
      <c r="B32" s="12">
        <v>1192.9999999999998</v>
      </c>
      <c r="C32" s="12">
        <f>B32</f>
        <v>1192.9999999999998</v>
      </c>
      <c r="D32" s="12">
        <f>B32</f>
        <v>1192.9999999999998</v>
      </c>
      <c r="E32" s="4">
        <f t="shared" si="0"/>
        <v>2.5210084033611135E-3</v>
      </c>
      <c r="F32" s="4"/>
    </row>
    <row r="33" spans="1:6" x14ac:dyDescent="0.2">
      <c r="A33" s="7">
        <v>2020</v>
      </c>
      <c r="B33" s="12"/>
      <c r="C33" s="12">
        <v>1174</v>
      </c>
      <c r="D33" s="12">
        <v>1084</v>
      </c>
      <c r="E33" s="4"/>
      <c r="F33" s="4">
        <f t="shared" ref="F33:F63" si="1">D33/D32-1</f>
        <v>-9.1366303436714036E-2</v>
      </c>
    </row>
    <row r="34" spans="1:6" x14ac:dyDescent="0.2">
      <c r="A34" s="7">
        <v>2021</v>
      </c>
      <c r="B34" s="12"/>
      <c r="C34" s="12">
        <v>1177.7</v>
      </c>
      <c r="D34" s="12">
        <v>1126.8</v>
      </c>
      <c r="E34" s="4"/>
      <c r="F34" s="4">
        <f t="shared" si="1"/>
        <v>3.948339483394836E-2</v>
      </c>
    </row>
    <row r="35" spans="1:6" x14ac:dyDescent="0.2">
      <c r="A35" s="7">
        <v>2022</v>
      </c>
      <c r="B35" s="12"/>
      <c r="C35" s="12">
        <v>1183.7</v>
      </c>
      <c r="D35" s="12">
        <v>1202.9000000000001</v>
      </c>
      <c r="E35" s="4"/>
      <c r="F35" s="4">
        <f t="shared" si="1"/>
        <v>6.753638622648217E-2</v>
      </c>
    </row>
    <row r="36" spans="1:6" x14ac:dyDescent="0.2">
      <c r="A36" s="7">
        <v>2023</v>
      </c>
      <c r="B36" s="12"/>
      <c r="C36" s="12">
        <v>1191.2</v>
      </c>
      <c r="D36" s="12">
        <v>1211.5999999999999</v>
      </c>
      <c r="E36" s="4"/>
      <c r="F36" s="4">
        <f t="shared" si="1"/>
        <v>7.2325214066004673E-3</v>
      </c>
    </row>
    <row r="37" spans="1:6" x14ac:dyDescent="0.2">
      <c r="A37" s="7">
        <v>2024</v>
      </c>
      <c r="B37" s="12"/>
      <c r="C37" s="12">
        <v>1198.7</v>
      </c>
      <c r="D37" s="12">
        <v>1223.5999999999999</v>
      </c>
      <c r="E37" s="4"/>
      <c r="F37" s="4">
        <f t="shared" si="1"/>
        <v>9.9042588312974189E-3</v>
      </c>
    </row>
    <row r="38" spans="1:6" x14ac:dyDescent="0.2">
      <c r="A38" s="7">
        <v>2025</v>
      </c>
      <c r="B38" s="12"/>
      <c r="C38" s="12">
        <v>1224.8</v>
      </c>
      <c r="D38" s="12">
        <v>1250.5</v>
      </c>
      <c r="E38" s="4"/>
      <c r="F38" s="4">
        <f t="shared" si="1"/>
        <v>2.1984308597581048E-2</v>
      </c>
    </row>
    <row r="39" spans="1:6" x14ac:dyDescent="0.2">
      <c r="A39" s="7">
        <v>2026</v>
      </c>
      <c r="B39" s="12"/>
      <c r="C39" s="12">
        <v>1231.5999999999999</v>
      </c>
      <c r="D39" s="12">
        <v>1231.5999999999999</v>
      </c>
      <c r="E39" s="4"/>
      <c r="F39" s="4">
        <f t="shared" si="1"/>
        <v>-1.5113954418232822E-2</v>
      </c>
    </row>
    <row r="40" spans="1:6" x14ac:dyDescent="0.2">
      <c r="A40" s="7">
        <v>2027</v>
      </c>
      <c r="B40" s="12"/>
      <c r="C40" s="12">
        <v>1240</v>
      </c>
      <c r="D40" s="12">
        <v>1240</v>
      </c>
      <c r="F40" s="4">
        <f t="shared" si="1"/>
        <v>6.8203962325430467E-3</v>
      </c>
    </row>
    <row r="41" spans="1:6" x14ac:dyDescent="0.2">
      <c r="A41" s="7">
        <v>2028</v>
      </c>
      <c r="B41" s="12"/>
      <c r="C41" s="12">
        <v>1240.5</v>
      </c>
      <c r="D41" s="12">
        <v>1240.5</v>
      </c>
      <c r="F41" s="4">
        <f t="shared" si="1"/>
        <v>4.0322580645169026E-4</v>
      </c>
    </row>
    <row r="42" spans="1:6" x14ac:dyDescent="0.2">
      <c r="A42" s="7">
        <v>2029</v>
      </c>
      <c r="B42" s="12"/>
      <c r="C42" s="12">
        <v>1251.5</v>
      </c>
      <c r="D42" s="12">
        <v>1251.5</v>
      </c>
      <c r="F42" s="4">
        <f t="shared" si="1"/>
        <v>8.8673921805724198E-3</v>
      </c>
    </row>
    <row r="43" spans="1:6" x14ac:dyDescent="0.2">
      <c r="A43" s="7">
        <v>2030</v>
      </c>
      <c r="B43" s="12"/>
      <c r="C43" s="12">
        <v>1271.5999999999999</v>
      </c>
      <c r="D43" s="12">
        <v>1271.5999999999999</v>
      </c>
      <c r="F43" s="4">
        <f t="shared" si="1"/>
        <v>1.6060727127446883E-2</v>
      </c>
    </row>
    <row r="44" spans="1:6" x14ac:dyDescent="0.2">
      <c r="A44" s="7">
        <v>2031</v>
      </c>
      <c r="B44" s="12"/>
      <c r="C44" s="12">
        <v>1295.3</v>
      </c>
      <c r="D44" s="12">
        <v>1295.3</v>
      </c>
      <c r="F44" s="4">
        <f t="shared" si="1"/>
        <v>1.86379364580056E-2</v>
      </c>
    </row>
    <row r="45" spans="1:6" x14ac:dyDescent="0.2">
      <c r="A45" s="7">
        <v>2032</v>
      </c>
      <c r="B45" s="12"/>
      <c r="C45" s="12">
        <v>1308.4000000000001</v>
      </c>
      <c r="D45" s="12">
        <v>1308.4000000000001</v>
      </c>
      <c r="F45" s="4">
        <f t="shared" si="1"/>
        <v>1.0113487223037287E-2</v>
      </c>
    </row>
    <row r="46" spans="1:6" x14ac:dyDescent="0.2">
      <c r="A46" s="7">
        <v>2033</v>
      </c>
      <c r="B46" s="12"/>
      <c r="C46" s="12">
        <v>1329</v>
      </c>
      <c r="D46" s="12">
        <v>1329</v>
      </c>
      <c r="F46" s="4">
        <f t="shared" si="1"/>
        <v>1.5744420666462755E-2</v>
      </c>
    </row>
    <row r="47" spans="1:6" x14ac:dyDescent="0.2">
      <c r="A47" s="7">
        <v>2034</v>
      </c>
      <c r="B47" s="12"/>
      <c r="C47" s="12">
        <v>1340.2</v>
      </c>
      <c r="D47" s="12">
        <v>1340.2</v>
      </c>
      <c r="F47" s="4">
        <f t="shared" si="1"/>
        <v>8.4273890142965158E-3</v>
      </c>
    </row>
    <row r="48" spans="1:6" x14ac:dyDescent="0.2">
      <c r="A48" s="7">
        <v>2035</v>
      </c>
      <c r="B48" s="12"/>
      <c r="C48" s="12">
        <v>1352.7</v>
      </c>
      <c r="D48" s="12">
        <v>1352.7</v>
      </c>
      <c r="F48" s="4">
        <f t="shared" si="1"/>
        <v>9.3269661244590463E-3</v>
      </c>
    </row>
    <row r="49" spans="1:6" x14ac:dyDescent="0.2">
      <c r="A49" s="7">
        <v>2036</v>
      </c>
      <c r="B49" s="12"/>
      <c r="C49" s="12">
        <v>1387.4</v>
      </c>
      <c r="D49" s="12">
        <v>1387.4</v>
      </c>
      <c r="F49" s="4">
        <f t="shared" si="1"/>
        <v>2.5652398905891882E-2</v>
      </c>
    </row>
    <row r="50" spans="1:6" x14ac:dyDescent="0.2">
      <c r="A50" s="7">
        <v>2037</v>
      </c>
      <c r="B50" s="12"/>
      <c r="C50" s="12">
        <v>1420.6</v>
      </c>
      <c r="D50" s="12">
        <v>1420.6</v>
      </c>
      <c r="F50" s="4">
        <f t="shared" si="1"/>
        <v>2.3929652587573846E-2</v>
      </c>
    </row>
    <row r="51" spans="1:6" x14ac:dyDescent="0.2">
      <c r="A51" s="7">
        <v>2038</v>
      </c>
      <c r="B51" s="12"/>
      <c r="C51" s="12">
        <v>1439</v>
      </c>
      <c r="D51" s="12">
        <v>1439</v>
      </c>
      <c r="F51" s="4">
        <f t="shared" si="1"/>
        <v>1.2952273687174554E-2</v>
      </c>
    </row>
    <row r="52" spans="1:6" x14ac:dyDescent="0.2">
      <c r="A52" s="7">
        <v>2039</v>
      </c>
      <c r="B52" s="12"/>
      <c r="C52" s="12">
        <v>1466.3</v>
      </c>
      <c r="D52" s="12">
        <v>1466.3</v>
      </c>
      <c r="F52" s="4">
        <f t="shared" si="1"/>
        <v>1.8971507991660808E-2</v>
      </c>
    </row>
    <row r="53" spans="1:6" x14ac:dyDescent="0.2">
      <c r="A53" s="7">
        <v>2040</v>
      </c>
      <c r="B53" s="12"/>
      <c r="C53" s="12">
        <v>1489.4</v>
      </c>
      <c r="D53" s="12">
        <v>1489.4</v>
      </c>
      <c r="F53" s="4">
        <f t="shared" si="1"/>
        <v>1.5753938484621255E-2</v>
      </c>
    </row>
    <row r="54" spans="1:6" x14ac:dyDescent="0.2">
      <c r="A54" s="7">
        <v>2041</v>
      </c>
      <c r="B54" s="12"/>
      <c r="C54" s="12">
        <v>1519.8</v>
      </c>
      <c r="D54" s="12">
        <v>1519.8</v>
      </c>
      <c r="F54" s="4">
        <f t="shared" si="1"/>
        <v>2.0410903719618512E-2</v>
      </c>
    </row>
    <row r="55" spans="1:6" x14ac:dyDescent="0.2">
      <c r="A55" s="7">
        <v>2042</v>
      </c>
      <c r="B55" s="12"/>
      <c r="C55" s="12">
        <v>1571.4</v>
      </c>
      <c r="D55" s="12">
        <v>1571.4</v>
      </c>
      <c r="F55" s="4">
        <f t="shared" si="1"/>
        <v>3.3951835767864313E-2</v>
      </c>
    </row>
    <row r="56" spans="1:6" x14ac:dyDescent="0.2">
      <c r="A56" s="7">
        <v>2043</v>
      </c>
      <c r="B56" s="12"/>
      <c r="C56" s="12">
        <v>1634.4</v>
      </c>
      <c r="D56" s="12">
        <v>1634.4</v>
      </c>
      <c r="F56" s="4">
        <f t="shared" si="1"/>
        <v>4.0091638029782439E-2</v>
      </c>
    </row>
    <row r="57" spans="1:6" x14ac:dyDescent="0.2">
      <c r="A57" s="7">
        <v>2044</v>
      </c>
      <c r="B57" s="12"/>
      <c r="C57" s="12">
        <v>1678.4</v>
      </c>
      <c r="D57" s="12">
        <v>1678.4</v>
      </c>
      <c r="F57" s="4">
        <f t="shared" si="1"/>
        <v>2.6921194322075293E-2</v>
      </c>
    </row>
    <row r="58" spans="1:6" x14ac:dyDescent="0.2">
      <c r="A58" s="7">
        <v>2045</v>
      </c>
      <c r="B58" s="12"/>
      <c r="C58" s="12">
        <v>1702.9</v>
      </c>
      <c r="D58" s="12">
        <v>1702.9</v>
      </c>
      <c r="F58" s="4">
        <f t="shared" si="1"/>
        <v>1.4597235462345148E-2</v>
      </c>
    </row>
    <row r="59" spans="1:6" x14ac:dyDescent="0.2">
      <c r="A59" s="7">
        <v>2046</v>
      </c>
      <c r="B59" s="12"/>
      <c r="C59" s="12">
        <v>1746.9</v>
      </c>
      <c r="D59" s="12">
        <v>1746.9</v>
      </c>
      <c r="F59" s="4">
        <f t="shared" si="1"/>
        <v>2.5838275882318351E-2</v>
      </c>
    </row>
    <row r="60" spans="1:6" x14ac:dyDescent="0.2">
      <c r="A60" s="7">
        <v>2047</v>
      </c>
      <c r="B60" s="12"/>
      <c r="C60" s="12">
        <v>1793</v>
      </c>
      <c r="D60" s="12">
        <v>1793</v>
      </c>
      <c r="F60" s="4">
        <f t="shared" si="1"/>
        <v>2.6389604442154546E-2</v>
      </c>
    </row>
    <row r="61" spans="1:6" x14ac:dyDescent="0.2">
      <c r="A61" s="7">
        <v>2048</v>
      </c>
      <c r="B61" s="12"/>
      <c r="C61" s="12">
        <v>1875.6</v>
      </c>
      <c r="D61" s="12">
        <v>1875.6</v>
      </c>
      <c r="F61" s="4">
        <f t="shared" si="1"/>
        <v>4.6068042387060748E-2</v>
      </c>
    </row>
    <row r="62" spans="1:6" x14ac:dyDescent="0.2">
      <c r="A62" s="7">
        <v>2049</v>
      </c>
      <c r="B62" s="12"/>
      <c r="C62" s="12">
        <v>1905.5</v>
      </c>
      <c r="D62" s="12">
        <v>1905.5</v>
      </c>
      <c r="F62" s="4">
        <f t="shared" si="1"/>
        <v>1.5941565365749755E-2</v>
      </c>
    </row>
    <row r="63" spans="1:6" x14ac:dyDescent="0.2">
      <c r="A63" s="7">
        <v>2050</v>
      </c>
      <c r="B63" s="12"/>
      <c r="C63" s="12">
        <v>1934.9</v>
      </c>
      <c r="D63" s="12">
        <v>1934.9</v>
      </c>
      <c r="F63" s="4">
        <f t="shared" si="1"/>
        <v>1.5429021254264041E-2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2FE0-2BCC-4E50-B44F-2FB6937F5E4E}">
  <dimension ref="A1:I68"/>
  <sheetViews>
    <sheetView tabSelected="1" workbookViewId="0">
      <selection activeCell="L15" sqref="L15"/>
    </sheetView>
  </sheetViews>
  <sheetFormatPr defaultRowHeight="12.75" x14ac:dyDescent="0.2"/>
  <cols>
    <col min="2" max="7" width="12.7109375" customWidth="1"/>
    <col min="8" max="8" width="13.85546875" bestFit="1" customWidth="1"/>
  </cols>
  <sheetData>
    <row r="1" spans="1:9" x14ac:dyDescent="0.2">
      <c r="A1" s="2" t="s">
        <v>23</v>
      </c>
    </row>
    <row r="2" spans="1:9" x14ac:dyDescent="0.2">
      <c r="A2" s="2"/>
      <c r="B2" s="3"/>
      <c r="C2" s="3"/>
      <c r="D2" s="3"/>
      <c r="E2" s="3"/>
      <c r="F2" s="3"/>
      <c r="G2" s="3"/>
      <c r="H2" s="3"/>
      <c r="I2" s="3" t="s">
        <v>12</v>
      </c>
    </row>
    <row r="3" spans="1:9" x14ac:dyDescent="0.2">
      <c r="A3" s="3" t="s">
        <v>7</v>
      </c>
      <c r="B3" s="3" t="s">
        <v>5</v>
      </c>
      <c r="C3" s="3" t="s">
        <v>9</v>
      </c>
      <c r="D3" s="3" t="s">
        <v>0</v>
      </c>
      <c r="E3" s="3" t="s">
        <v>1</v>
      </c>
      <c r="F3" s="3" t="s">
        <v>2</v>
      </c>
      <c r="G3" s="3" t="s">
        <v>3</v>
      </c>
      <c r="H3" s="13" t="s">
        <v>24</v>
      </c>
      <c r="I3" s="3" t="s">
        <v>13</v>
      </c>
    </row>
    <row r="4" spans="1:9" x14ac:dyDescent="0.2">
      <c r="A4" s="3">
        <v>1991</v>
      </c>
      <c r="B4" s="5">
        <v>1088</v>
      </c>
      <c r="C4" s="5"/>
      <c r="D4" s="5"/>
      <c r="E4" s="5"/>
      <c r="F4" s="5"/>
      <c r="G4" s="5"/>
      <c r="H4" s="5">
        <f t="shared" ref="H4:H31" si="0">B4</f>
        <v>1088</v>
      </c>
    </row>
    <row r="5" spans="1:9" x14ac:dyDescent="0.2">
      <c r="A5" s="3">
        <v>1992</v>
      </c>
      <c r="B5" s="5">
        <v>1129</v>
      </c>
      <c r="C5" s="5"/>
      <c r="D5" s="5"/>
      <c r="E5" s="5"/>
      <c r="F5" s="5"/>
      <c r="G5" s="5"/>
      <c r="H5" s="5">
        <f t="shared" si="0"/>
        <v>1129</v>
      </c>
      <c r="I5" s="4">
        <f>H5/H4-1</f>
        <v>3.7683823529411686E-2</v>
      </c>
    </row>
    <row r="6" spans="1:9" x14ac:dyDescent="0.2">
      <c r="A6" s="3">
        <v>1993</v>
      </c>
      <c r="B6" s="5">
        <v>1123</v>
      </c>
      <c r="C6" s="5"/>
      <c r="D6" s="5"/>
      <c r="E6" s="5"/>
      <c r="F6" s="5"/>
      <c r="G6" s="5"/>
      <c r="H6" s="5">
        <f t="shared" si="0"/>
        <v>1123</v>
      </c>
      <c r="I6" s="4">
        <f t="shared" ref="I6:I63" si="1">H6/H5-1</f>
        <v>-5.3144375553587642E-3</v>
      </c>
    </row>
    <row r="7" spans="1:9" x14ac:dyDescent="0.2">
      <c r="A7" s="3">
        <v>1994</v>
      </c>
      <c r="B7" s="5">
        <v>1140</v>
      </c>
      <c r="C7" s="5"/>
      <c r="D7" s="5"/>
      <c r="E7" s="5"/>
      <c r="F7" s="5"/>
      <c r="G7" s="5"/>
      <c r="H7" s="5">
        <f t="shared" si="0"/>
        <v>1140</v>
      </c>
      <c r="I7" s="4">
        <f t="shared" si="1"/>
        <v>1.5138023152270641E-2</v>
      </c>
    </row>
    <row r="8" spans="1:9" x14ac:dyDescent="0.2">
      <c r="A8" s="3">
        <v>1995</v>
      </c>
      <c r="B8" s="5">
        <v>1158</v>
      </c>
      <c r="C8" s="5"/>
      <c r="D8" s="5"/>
      <c r="E8" s="5"/>
      <c r="F8" s="5"/>
      <c r="G8" s="5"/>
      <c r="H8" s="5">
        <f t="shared" si="0"/>
        <v>1158</v>
      </c>
      <c r="I8" s="4">
        <f t="shared" si="1"/>
        <v>1.5789473684210575E-2</v>
      </c>
    </row>
    <row r="9" spans="1:9" x14ac:dyDescent="0.2">
      <c r="A9" s="3">
        <v>1996</v>
      </c>
      <c r="B9" s="5">
        <v>1166</v>
      </c>
      <c r="C9" s="5">
        <v>1168</v>
      </c>
      <c r="D9" s="5"/>
      <c r="E9" s="5">
        <v>-2</v>
      </c>
      <c r="F9" s="5"/>
      <c r="G9" s="5"/>
      <c r="H9" s="5">
        <f t="shared" si="0"/>
        <v>1166</v>
      </c>
      <c r="I9" s="4">
        <f t="shared" si="1"/>
        <v>6.9084628670121884E-3</v>
      </c>
    </row>
    <row r="10" spans="1:9" x14ac:dyDescent="0.2">
      <c r="A10" s="3">
        <v>1997</v>
      </c>
      <c r="B10" s="5">
        <v>1176</v>
      </c>
      <c r="C10" s="5">
        <v>1183</v>
      </c>
      <c r="D10" s="5"/>
      <c r="E10" s="5">
        <v>-7</v>
      </c>
      <c r="F10" s="5"/>
      <c r="G10" s="5"/>
      <c r="H10" s="5">
        <f t="shared" si="0"/>
        <v>1176</v>
      </c>
      <c r="I10" s="4">
        <f t="shared" si="1"/>
        <v>8.5763293310463506E-3</v>
      </c>
    </row>
    <row r="11" spans="1:9" x14ac:dyDescent="0.2">
      <c r="A11" s="3">
        <v>1998</v>
      </c>
      <c r="B11" s="5">
        <v>1131</v>
      </c>
      <c r="C11" s="5">
        <v>1142</v>
      </c>
      <c r="D11" s="5"/>
      <c r="E11" s="5">
        <v>-11</v>
      </c>
      <c r="F11" s="5"/>
      <c r="G11" s="5"/>
      <c r="H11" s="5">
        <f t="shared" si="0"/>
        <v>1131</v>
      </c>
      <c r="I11" s="4">
        <f t="shared" si="1"/>
        <v>-3.8265306122448939E-2</v>
      </c>
    </row>
    <row r="12" spans="1:9" x14ac:dyDescent="0.2">
      <c r="A12" s="3">
        <v>1999</v>
      </c>
      <c r="B12" s="5">
        <v>1120</v>
      </c>
      <c r="C12" s="5">
        <v>1135</v>
      </c>
      <c r="D12" s="5"/>
      <c r="E12" s="5">
        <v>-15</v>
      </c>
      <c r="F12" s="5"/>
      <c r="G12" s="5"/>
      <c r="H12" s="5">
        <f t="shared" si="0"/>
        <v>1120</v>
      </c>
      <c r="I12" s="4">
        <f t="shared" si="1"/>
        <v>-9.7259062776303695E-3</v>
      </c>
    </row>
    <row r="13" spans="1:9" x14ac:dyDescent="0.2">
      <c r="A13" s="3">
        <v>2000</v>
      </c>
      <c r="B13" s="5">
        <v>1164</v>
      </c>
      <c r="C13" s="5">
        <v>1183</v>
      </c>
      <c r="D13" s="5"/>
      <c r="E13" s="5">
        <v>-19</v>
      </c>
      <c r="F13" s="5"/>
      <c r="G13" s="5"/>
      <c r="H13" s="5">
        <f t="shared" si="0"/>
        <v>1164</v>
      </c>
      <c r="I13" s="4">
        <f t="shared" si="1"/>
        <v>3.9285714285714368E-2</v>
      </c>
    </row>
    <row r="14" spans="1:9" x14ac:dyDescent="0.2">
      <c r="A14" s="3">
        <v>2001</v>
      </c>
      <c r="B14" s="5">
        <v>1191</v>
      </c>
      <c r="C14" s="5">
        <v>1214</v>
      </c>
      <c r="D14" s="5"/>
      <c r="E14" s="5">
        <v>-23</v>
      </c>
      <c r="F14" s="5"/>
      <c r="G14" s="5"/>
      <c r="H14" s="5">
        <f t="shared" si="0"/>
        <v>1191</v>
      </c>
      <c r="I14" s="4">
        <f t="shared" si="1"/>
        <v>2.3195876288659711E-2</v>
      </c>
    </row>
    <row r="15" spans="1:9" x14ac:dyDescent="0.2">
      <c r="A15" s="3">
        <v>2002</v>
      </c>
      <c r="B15" s="5">
        <v>1204</v>
      </c>
      <c r="C15" s="5">
        <v>1231</v>
      </c>
      <c r="D15" s="5"/>
      <c r="E15" s="5">
        <v>-27</v>
      </c>
      <c r="F15" s="5"/>
      <c r="G15" s="5"/>
      <c r="H15" s="5">
        <f t="shared" si="0"/>
        <v>1204</v>
      </c>
      <c r="I15" s="4">
        <f t="shared" si="1"/>
        <v>1.0915197313182246E-2</v>
      </c>
    </row>
    <row r="16" spans="1:9" x14ac:dyDescent="0.2">
      <c r="A16" s="3">
        <v>2003</v>
      </c>
      <c r="B16" s="5">
        <v>1242</v>
      </c>
      <c r="C16" s="5">
        <v>1272</v>
      </c>
      <c r="D16" s="5"/>
      <c r="E16" s="5">
        <v>-30</v>
      </c>
      <c r="F16" s="5"/>
      <c r="G16" s="5"/>
      <c r="H16" s="5">
        <f t="shared" si="0"/>
        <v>1242</v>
      </c>
      <c r="I16" s="4">
        <f t="shared" si="1"/>
        <v>3.1561461794019863E-2</v>
      </c>
    </row>
    <row r="17" spans="1:9" x14ac:dyDescent="0.2">
      <c r="A17" s="3">
        <v>2004</v>
      </c>
      <c r="B17" s="5">
        <v>1281</v>
      </c>
      <c r="C17" s="5">
        <v>1315</v>
      </c>
      <c r="D17" s="5"/>
      <c r="E17" s="5">
        <v>-34</v>
      </c>
      <c r="F17" s="5"/>
      <c r="G17" s="5"/>
      <c r="H17" s="5">
        <f t="shared" si="0"/>
        <v>1281</v>
      </c>
      <c r="I17" s="4">
        <f t="shared" si="1"/>
        <v>3.1400966183574797E-2</v>
      </c>
    </row>
    <row r="18" spans="1:9" x14ac:dyDescent="0.2">
      <c r="A18" s="3">
        <v>2005</v>
      </c>
      <c r="B18" s="5">
        <v>1230</v>
      </c>
      <c r="C18" s="5">
        <v>1268</v>
      </c>
      <c r="D18" s="5"/>
      <c r="E18" s="5">
        <v>-38</v>
      </c>
      <c r="F18" s="5"/>
      <c r="G18" s="5"/>
      <c r="H18" s="5">
        <f t="shared" si="0"/>
        <v>1230</v>
      </c>
      <c r="I18" s="4">
        <f t="shared" si="1"/>
        <v>-3.9812646370023463E-2</v>
      </c>
    </row>
    <row r="19" spans="1:9" x14ac:dyDescent="0.2">
      <c r="A19" s="3">
        <v>2006</v>
      </c>
      <c r="B19" s="5">
        <v>1265</v>
      </c>
      <c r="C19" s="5">
        <v>1308</v>
      </c>
      <c r="D19" s="5"/>
      <c r="E19" s="5">
        <v>-43</v>
      </c>
      <c r="F19" s="5"/>
      <c r="G19" s="5"/>
      <c r="H19" s="5">
        <f t="shared" si="0"/>
        <v>1265</v>
      </c>
      <c r="I19" s="4">
        <f t="shared" si="1"/>
        <v>2.8455284552845628E-2</v>
      </c>
    </row>
    <row r="20" spans="1:9" x14ac:dyDescent="0.2">
      <c r="A20" s="3">
        <v>2007</v>
      </c>
      <c r="B20" s="5">
        <v>1216</v>
      </c>
      <c r="C20" s="5">
        <v>1275</v>
      </c>
      <c r="D20" s="5"/>
      <c r="E20" s="5">
        <v>-59</v>
      </c>
      <c r="F20" s="5"/>
      <c r="G20" s="5"/>
      <c r="H20" s="5">
        <f t="shared" si="0"/>
        <v>1216</v>
      </c>
      <c r="I20" s="4">
        <f t="shared" si="1"/>
        <v>-3.8735177865612647E-2</v>
      </c>
    </row>
    <row r="21" spans="1:9" x14ac:dyDescent="0.2">
      <c r="A21" s="3">
        <v>2008</v>
      </c>
      <c r="B21" s="5">
        <v>1186</v>
      </c>
      <c r="C21" s="5">
        <v>1253</v>
      </c>
      <c r="D21" s="5"/>
      <c r="E21" s="5">
        <v>-85</v>
      </c>
      <c r="F21" s="5"/>
      <c r="G21" s="5"/>
      <c r="H21" s="5">
        <f t="shared" si="0"/>
        <v>1186</v>
      </c>
      <c r="I21" s="4">
        <f t="shared" si="1"/>
        <v>-2.4671052631578982E-2</v>
      </c>
    </row>
    <row r="22" spans="1:9" x14ac:dyDescent="0.2">
      <c r="A22" s="3">
        <v>2009</v>
      </c>
      <c r="B22" s="5">
        <v>1213</v>
      </c>
      <c r="C22" s="5">
        <v>1314</v>
      </c>
      <c r="D22" s="5"/>
      <c r="E22" s="5">
        <v>-102</v>
      </c>
      <c r="F22" s="5"/>
      <c r="G22" s="5"/>
      <c r="H22" s="5">
        <f t="shared" si="0"/>
        <v>1213</v>
      </c>
      <c r="I22" s="4">
        <f t="shared" si="1"/>
        <v>2.2765598650927421E-2</v>
      </c>
    </row>
    <row r="23" spans="1:9" x14ac:dyDescent="0.2">
      <c r="A23" s="3">
        <v>2010</v>
      </c>
      <c r="B23" s="5">
        <v>1162</v>
      </c>
      <c r="C23" s="5">
        <v>1283</v>
      </c>
      <c r="D23" s="5"/>
      <c r="E23" s="5">
        <v>-121</v>
      </c>
      <c r="F23" s="5"/>
      <c r="G23" s="5"/>
      <c r="H23" s="5">
        <f t="shared" si="0"/>
        <v>1162</v>
      </c>
      <c r="I23" s="4">
        <f t="shared" si="1"/>
        <v>-4.2044517724649677E-2</v>
      </c>
    </row>
    <row r="24" spans="1:9" x14ac:dyDescent="0.2">
      <c r="A24" s="3">
        <v>2011</v>
      </c>
      <c r="B24" s="5">
        <v>1141</v>
      </c>
      <c r="C24" s="5">
        <v>1246</v>
      </c>
      <c r="D24" s="5"/>
      <c r="E24" s="5">
        <v>-122</v>
      </c>
      <c r="F24" s="5">
        <v>0</v>
      </c>
      <c r="G24" s="5"/>
      <c r="H24" s="5">
        <f t="shared" si="0"/>
        <v>1141</v>
      </c>
      <c r="I24" s="4">
        <f t="shared" si="1"/>
        <v>-1.8072289156626509E-2</v>
      </c>
    </row>
    <row r="25" spans="1:9" x14ac:dyDescent="0.2">
      <c r="A25" s="3">
        <v>2012</v>
      </c>
      <c r="B25" s="5">
        <v>1141</v>
      </c>
      <c r="C25" s="5">
        <v>1271</v>
      </c>
      <c r="D25" s="5"/>
      <c r="E25" s="5">
        <v>-148</v>
      </c>
      <c r="F25" s="5">
        <v>1</v>
      </c>
      <c r="G25" s="5"/>
      <c r="H25" s="5">
        <f t="shared" si="0"/>
        <v>1141</v>
      </c>
      <c r="I25" s="4">
        <f t="shared" si="1"/>
        <v>0</v>
      </c>
    </row>
    <row r="26" spans="1:9" x14ac:dyDescent="0.2">
      <c r="A26" s="3">
        <v>2013</v>
      </c>
      <c r="B26" s="5">
        <v>1144</v>
      </c>
      <c r="C26" s="5">
        <v>1280</v>
      </c>
      <c r="D26" s="5"/>
      <c r="E26" s="5">
        <v>-156</v>
      </c>
      <c r="F26" s="5">
        <v>2</v>
      </c>
      <c r="G26" s="5"/>
      <c r="H26" s="5">
        <f t="shared" si="0"/>
        <v>1144</v>
      </c>
      <c r="I26" s="4">
        <f t="shared" si="1"/>
        <v>2.6292725679228912E-3</v>
      </c>
    </row>
    <row r="27" spans="1:9" x14ac:dyDescent="0.2">
      <c r="A27" s="3">
        <v>2014</v>
      </c>
      <c r="B27" s="5">
        <v>1165</v>
      </c>
      <c r="C27" s="5">
        <v>1308</v>
      </c>
      <c r="D27" s="5"/>
      <c r="E27" s="5">
        <v>-167</v>
      </c>
      <c r="F27" s="5">
        <v>2</v>
      </c>
      <c r="G27" s="5"/>
      <c r="H27" s="5">
        <f t="shared" si="0"/>
        <v>1165</v>
      </c>
      <c r="I27" s="4">
        <f t="shared" si="1"/>
        <v>1.8356643356643332E-2</v>
      </c>
    </row>
    <row r="28" spans="1:9" x14ac:dyDescent="0.2">
      <c r="A28" s="3">
        <v>2015</v>
      </c>
      <c r="B28" s="5">
        <v>1204</v>
      </c>
      <c r="C28" s="5">
        <v>1378</v>
      </c>
      <c r="D28" s="5"/>
      <c r="E28" s="5">
        <v>-178</v>
      </c>
      <c r="F28" s="5">
        <v>3</v>
      </c>
      <c r="G28" s="5"/>
      <c r="H28" s="5">
        <f t="shared" si="0"/>
        <v>1204</v>
      </c>
      <c r="I28" s="4">
        <f t="shared" si="1"/>
        <v>3.3476394849785374E-2</v>
      </c>
    </row>
    <row r="29" spans="1:9" x14ac:dyDescent="0.2">
      <c r="A29" s="3">
        <v>2016</v>
      </c>
      <c r="B29" s="5">
        <v>1192</v>
      </c>
      <c r="C29" s="5">
        <v>1374</v>
      </c>
      <c r="D29" s="5"/>
      <c r="E29" s="5">
        <v>-191</v>
      </c>
      <c r="F29" s="5">
        <v>4</v>
      </c>
      <c r="G29" s="5"/>
      <c r="H29" s="5">
        <f t="shared" si="0"/>
        <v>1192</v>
      </c>
      <c r="I29" s="4">
        <f t="shared" si="1"/>
        <v>-9.966777408637828E-3</v>
      </c>
    </row>
    <row r="30" spans="1:9" x14ac:dyDescent="0.2">
      <c r="A30" s="3">
        <v>2017</v>
      </c>
      <c r="B30" s="5">
        <v>1184</v>
      </c>
      <c r="C30" s="5">
        <v>1381</v>
      </c>
      <c r="D30" s="5"/>
      <c r="E30" s="5">
        <v>-205</v>
      </c>
      <c r="F30" s="5">
        <v>6</v>
      </c>
      <c r="G30" s="5"/>
      <c r="H30" s="5">
        <f t="shared" si="0"/>
        <v>1184</v>
      </c>
      <c r="I30" s="4">
        <f t="shared" si="1"/>
        <v>-6.7114093959731447E-3</v>
      </c>
    </row>
    <row r="31" spans="1:9" x14ac:dyDescent="0.2">
      <c r="A31" s="3">
        <v>2018</v>
      </c>
      <c r="B31" s="5">
        <v>1190</v>
      </c>
      <c r="C31" s="5">
        <v>1419</v>
      </c>
      <c r="D31" s="5"/>
      <c r="E31" s="5">
        <v>-237</v>
      </c>
      <c r="F31" s="5">
        <v>6</v>
      </c>
      <c r="G31" s="5"/>
      <c r="H31" s="5">
        <f t="shared" si="0"/>
        <v>1190</v>
      </c>
      <c r="I31" s="4">
        <f t="shared" si="1"/>
        <v>5.0675675675675436E-3</v>
      </c>
    </row>
    <row r="32" spans="1:9" x14ac:dyDescent="0.2">
      <c r="A32" s="3">
        <v>2019</v>
      </c>
      <c r="B32" s="5">
        <v>1193</v>
      </c>
      <c r="C32" s="5">
        <f>B32-D32-E32-F32-G32</f>
        <v>1431.5899412137403</v>
      </c>
      <c r="D32" s="5">
        <v>-1.6724586216818149</v>
      </c>
      <c r="E32" s="5">
        <v>-251.9143567063476</v>
      </c>
      <c r="F32" s="5">
        <v>14.996874114289376</v>
      </c>
      <c r="G32" s="5">
        <v>0</v>
      </c>
      <c r="H32" s="5">
        <f t="shared" ref="H32:H63" si="2">SUM(C32:G32)</f>
        <v>1193</v>
      </c>
      <c r="I32" s="4">
        <f t="shared" si="1"/>
        <v>2.5210084033613356E-3</v>
      </c>
    </row>
    <row r="33" spans="1:9" x14ac:dyDescent="0.2">
      <c r="A33" s="3">
        <v>2020</v>
      </c>
      <c r="B33" s="5"/>
      <c r="C33" s="5">
        <v>1330.0747807684431</v>
      </c>
      <c r="D33" s="5">
        <v>-2.8372544170112621</v>
      </c>
      <c r="E33" s="5">
        <v>-258.4544141952133</v>
      </c>
      <c r="F33" s="5">
        <v>15.246887843781376</v>
      </c>
      <c r="G33" s="5">
        <v>0</v>
      </c>
      <c r="H33" s="5">
        <f t="shared" si="2"/>
        <v>1084.03</v>
      </c>
      <c r="I33" s="4">
        <f t="shared" si="1"/>
        <v>-9.134115674769494E-2</v>
      </c>
    </row>
    <row r="34" spans="1:9" x14ac:dyDescent="0.2">
      <c r="A34" s="3">
        <v>2021</v>
      </c>
      <c r="B34" s="5"/>
      <c r="C34" s="5">
        <v>1399.5317147647711</v>
      </c>
      <c r="D34" s="5">
        <v>-7.7325218154416495</v>
      </c>
      <c r="E34" s="5">
        <v>-282.86985218855455</v>
      </c>
      <c r="F34" s="5">
        <v>17.867400734705129</v>
      </c>
      <c r="G34" s="5">
        <v>0</v>
      </c>
      <c r="H34" s="5">
        <f t="shared" si="2"/>
        <v>1126.7967414954799</v>
      </c>
      <c r="I34" s="4">
        <f t="shared" si="1"/>
        <v>3.9451621722166319E-2</v>
      </c>
    </row>
    <row r="35" spans="1:9" x14ac:dyDescent="0.2">
      <c r="A35" s="3">
        <v>2022</v>
      </c>
      <c r="B35" s="5"/>
      <c r="C35" s="5">
        <v>1490.6758865359345</v>
      </c>
      <c r="D35" s="5">
        <v>-9.8138473807497952</v>
      </c>
      <c r="E35" s="5">
        <v>-298.4881380025912</v>
      </c>
      <c r="F35" s="5">
        <v>20.178390686977181</v>
      </c>
      <c r="G35" s="5">
        <v>0</v>
      </c>
      <c r="H35" s="5">
        <f t="shared" si="2"/>
        <v>1202.5522918395707</v>
      </c>
      <c r="I35" s="4">
        <f t="shared" si="1"/>
        <v>6.7230892275698562E-2</v>
      </c>
    </row>
    <row r="36" spans="1:9" x14ac:dyDescent="0.2">
      <c r="A36" s="3">
        <v>2023</v>
      </c>
      <c r="B36" s="5"/>
      <c r="C36" s="5">
        <v>1511.4190227458246</v>
      </c>
      <c r="D36" s="5">
        <v>-12.467640585729656</v>
      </c>
      <c r="E36" s="5">
        <v>-310.54099083221104</v>
      </c>
      <c r="F36" s="5">
        <v>23.155319168737698</v>
      </c>
      <c r="G36" s="5">
        <v>0</v>
      </c>
      <c r="H36" s="5">
        <f t="shared" si="2"/>
        <v>1211.5657104966215</v>
      </c>
      <c r="I36" s="4">
        <f t="shared" si="1"/>
        <v>7.4952405132111544E-3</v>
      </c>
    </row>
    <row r="37" spans="1:9" x14ac:dyDescent="0.2">
      <c r="A37" s="3">
        <v>2024</v>
      </c>
      <c r="B37" s="5"/>
      <c r="C37" s="5">
        <v>1546.9339284391308</v>
      </c>
      <c r="D37" s="5">
        <v>-14.921953941717458</v>
      </c>
      <c r="E37" s="5">
        <v>-335.2399151561616</v>
      </c>
      <c r="F37" s="5">
        <v>26.793326055860788</v>
      </c>
      <c r="G37" s="5">
        <v>0</v>
      </c>
      <c r="H37" s="5">
        <f t="shared" si="2"/>
        <v>1223.5653853971125</v>
      </c>
      <c r="I37" s="4">
        <f t="shared" si="1"/>
        <v>9.9042708096883647E-3</v>
      </c>
    </row>
    <row r="38" spans="1:9" x14ac:dyDescent="0.2">
      <c r="A38" s="3">
        <v>2025</v>
      </c>
      <c r="B38" s="5"/>
      <c r="C38" s="5">
        <v>1573.8522674709693</v>
      </c>
      <c r="D38" s="5">
        <v>-14.094297808016348</v>
      </c>
      <c r="E38" s="5">
        <v>-339.956472483222</v>
      </c>
      <c r="F38" s="5">
        <v>31.02128675577265</v>
      </c>
      <c r="G38" s="5">
        <v>0</v>
      </c>
      <c r="H38" s="5">
        <f t="shared" si="2"/>
        <v>1250.8227839355038</v>
      </c>
      <c r="I38" s="4">
        <f t="shared" si="1"/>
        <v>2.2277026519138321E-2</v>
      </c>
    </row>
    <row r="39" spans="1:9" x14ac:dyDescent="0.2">
      <c r="A39" s="3">
        <v>2026</v>
      </c>
      <c r="B39" s="5"/>
      <c r="C39" s="5">
        <v>1563.7820324552899</v>
      </c>
      <c r="D39" s="5">
        <v>-15.977882029353578</v>
      </c>
      <c r="E39" s="5">
        <v>-352.38716911463598</v>
      </c>
      <c r="F39" s="5">
        <v>36.214358480958367</v>
      </c>
      <c r="G39" s="5">
        <v>0</v>
      </c>
      <c r="H39" s="5">
        <f t="shared" si="2"/>
        <v>1231.6313397922586</v>
      </c>
      <c r="I39" s="4">
        <f t="shared" si="1"/>
        <v>-1.5343056098532704E-2</v>
      </c>
    </row>
    <row r="40" spans="1:9" x14ac:dyDescent="0.2">
      <c r="A40" s="3">
        <v>2027</v>
      </c>
      <c r="B40" s="5"/>
      <c r="C40" s="5">
        <v>1584.3774579379899</v>
      </c>
      <c r="D40" s="5">
        <v>-20.389295654521362</v>
      </c>
      <c r="E40" s="5">
        <v>-366.54768895471898</v>
      </c>
      <c r="F40" s="5">
        <v>42.533807809266492</v>
      </c>
      <c r="G40" s="5">
        <v>0</v>
      </c>
      <c r="H40" s="5">
        <f t="shared" si="2"/>
        <v>1239.9742811380161</v>
      </c>
      <c r="I40" s="4">
        <f t="shared" si="1"/>
        <v>6.7738949766937839E-3</v>
      </c>
    </row>
    <row r="41" spans="1:9" x14ac:dyDescent="0.2">
      <c r="A41" s="3">
        <v>2028</v>
      </c>
      <c r="B41" s="5"/>
      <c r="C41" s="5">
        <v>1593.1752807922101</v>
      </c>
      <c r="D41" s="5">
        <v>-22.906456943663681</v>
      </c>
      <c r="E41" s="5">
        <v>-379.481351565068</v>
      </c>
      <c r="F41" s="5">
        <v>49.685640912406818</v>
      </c>
      <c r="G41" s="5">
        <v>0</v>
      </c>
      <c r="H41" s="5">
        <f t="shared" si="2"/>
        <v>1240.4731131958852</v>
      </c>
      <c r="I41" s="4">
        <f t="shared" si="1"/>
        <v>4.0229226158738918E-4</v>
      </c>
    </row>
    <row r="42" spans="1:9" x14ac:dyDescent="0.2">
      <c r="A42" s="3">
        <v>2029</v>
      </c>
      <c r="B42" s="5"/>
      <c r="C42" s="5">
        <v>1612.4621854567099</v>
      </c>
      <c r="D42" s="5">
        <v>-29.783430161856817</v>
      </c>
      <c r="E42" s="5">
        <v>-388.95670994897398</v>
      </c>
      <c r="F42" s="5">
        <v>57.796624879026538</v>
      </c>
      <c r="G42" s="5">
        <v>0</v>
      </c>
      <c r="H42" s="5">
        <f t="shared" si="2"/>
        <v>1251.5186702249055</v>
      </c>
      <c r="I42" s="4">
        <f t="shared" si="1"/>
        <v>8.9043099052450447E-3</v>
      </c>
    </row>
    <row r="43" spans="1:9" x14ac:dyDescent="0.2">
      <c r="A43" s="3">
        <v>2030</v>
      </c>
      <c r="B43" s="5"/>
      <c r="C43" s="5">
        <v>1636.87320911761</v>
      </c>
      <c r="D43" s="5">
        <v>-30.09988680269155</v>
      </c>
      <c r="E43" s="5">
        <v>-402.98061703483597</v>
      </c>
      <c r="F43" s="5">
        <v>67.762346702544264</v>
      </c>
      <c r="G43" s="5">
        <v>0</v>
      </c>
      <c r="H43" s="5">
        <f t="shared" si="2"/>
        <v>1271.5550519826265</v>
      </c>
      <c r="I43" s="4">
        <f t="shared" si="1"/>
        <v>1.6009654697456854E-2</v>
      </c>
    </row>
    <row r="44" spans="1:9" x14ac:dyDescent="0.2">
      <c r="A44" s="3">
        <v>2031</v>
      </c>
      <c r="B44" s="5"/>
      <c r="C44" s="5">
        <v>1661.7526565942999</v>
      </c>
      <c r="D44" s="5">
        <v>-29.144684357159363</v>
      </c>
      <c r="E44" s="5">
        <v>-414.72606576044501</v>
      </c>
      <c r="F44" s="5">
        <v>77.438768200965029</v>
      </c>
      <c r="G44" s="5">
        <v>0</v>
      </c>
      <c r="H44" s="5">
        <f t="shared" si="2"/>
        <v>1295.3206746776607</v>
      </c>
      <c r="I44" s="4">
        <f t="shared" si="1"/>
        <v>1.8690203509457604E-2</v>
      </c>
    </row>
    <row r="45" spans="1:9" x14ac:dyDescent="0.2">
      <c r="A45" s="3">
        <v>2032</v>
      </c>
      <c r="B45" s="5"/>
      <c r="C45" s="5">
        <v>1678.3288081814801</v>
      </c>
      <c r="D45" s="5">
        <v>-35.411008653820083</v>
      </c>
      <c r="E45" s="5">
        <v>-424.943422657631</v>
      </c>
      <c r="F45" s="5">
        <v>90.401976815374027</v>
      </c>
      <c r="G45" s="5">
        <v>0</v>
      </c>
      <c r="H45" s="5">
        <f t="shared" si="2"/>
        <v>1308.376353685403</v>
      </c>
      <c r="I45" s="4">
        <f t="shared" si="1"/>
        <v>1.0079109569521183E-2</v>
      </c>
    </row>
    <row r="46" spans="1:9" x14ac:dyDescent="0.2">
      <c r="A46" s="3">
        <v>2033</v>
      </c>
      <c r="B46" s="5"/>
      <c r="C46" s="5">
        <v>1698.2874041184602</v>
      </c>
      <c r="D46" s="5">
        <v>-37.598623483091792</v>
      </c>
      <c r="E46" s="5">
        <v>-435.40297376696401</v>
      </c>
      <c r="F46" s="5">
        <v>103.69228676146781</v>
      </c>
      <c r="G46" s="5">
        <v>0</v>
      </c>
      <c r="H46" s="5">
        <f t="shared" si="2"/>
        <v>1328.9780936298723</v>
      </c>
      <c r="I46" s="4">
        <f t="shared" si="1"/>
        <v>1.5746035065857589E-2</v>
      </c>
    </row>
    <row r="47" spans="1:9" x14ac:dyDescent="0.2">
      <c r="A47" s="3">
        <v>2034</v>
      </c>
      <c r="B47" s="5"/>
      <c r="C47" s="5">
        <v>1707.2956558834096</v>
      </c>
      <c r="D47" s="5">
        <v>-45.216603305899994</v>
      </c>
      <c r="E47" s="5">
        <v>-441.18561355485497</v>
      </c>
      <c r="F47" s="5">
        <v>119.26734811729861</v>
      </c>
      <c r="G47" s="5">
        <v>0</v>
      </c>
      <c r="H47" s="5">
        <f t="shared" si="2"/>
        <v>1340.1607871399531</v>
      </c>
      <c r="I47" s="4">
        <f t="shared" si="1"/>
        <v>8.4145055239677191E-3</v>
      </c>
    </row>
    <row r="48" spans="1:9" x14ac:dyDescent="0.2">
      <c r="A48" s="3">
        <v>2035</v>
      </c>
      <c r="B48" s="5"/>
      <c r="C48" s="5">
        <v>1712.6608920700799</v>
      </c>
      <c r="D48" s="5">
        <v>-44.157332573874299</v>
      </c>
      <c r="E48" s="5">
        <v>-449.43588091960703</v>
      </c>
      <c r="F48" s="5">
        <v>133.62816237544871</v>
      </c>
      <c r="G48" s="5">
        <v>0</v>
      </c>
      <c r="H48" s="5">
        <f t="shared" si="2"/>
        <v>1352.6958409520473</v>
      </c>
      <c r="I48" s="4">
        <f t="shared" si="1"/>
        <v>9.3533954525302221E-3</v>
      </c>
    </row>
    <row r="49" spans="1:9" x14ac:dyDescent="0.2">
      <c r="A49" s="3">
        <v>2036</v>
      </c>
      <c r="B49" s="5"/>
      <c r="C49" s="5">
        <v>1732.9519582726698</v>
      </c>
      <c r="D49" s="5">
        <v>-42.026994296651146</v>
      </c>
      <c r="E49" s="5">
        <v>-455.65860837622802</v>
      </c>
      <c r="F49" s="5">
        <v>152.09366334554281</v>
      </c>
      <c r="G49" s="5">
        <v>0</v>
      </c>
      <c r="H49" s="5">
        <f t="shared" si="2"/>
        <v>1387.3600189453334</v>
      </c>
      <c r="I49" s="4">
        <f t="shared" si="1"/>
        <v>2.5625995840194982E-2</v>
      </c>
    </row>
    <row r="50" spans="1:9" x14ac:dyDescent="0.2">
      <c r="A50" s="3">
        <v>2037</v>
      </c>
      <c r="B50" s="5"/>
      <c r="C50" s="5">
        <v>1757.37625351565</v>
      </c>
      <c r="D50" s="5">
        <v>-42.199390118482455</v>
      </c>
      <c r="E50" s="5">
        <v>-465.83768407315</v>
      </c>
      <c r="F50" s="5">
        <v>171.22441473400511</v>
      </c>
      <c r="G50" s="5">
        <v>0</v>
      </c>
      <c r="H50" s="5">
        <f t="shared" si="2"/>
        <v>1420.5635940580228</v>
      </c>
      <c r="I50" s="4">
        <f t="shared" si="1"/>
        <v>2.3932919112034545E-2</v>
      </c>
    </row>
    <row r="51" spans="1:9" x14ac:dyDescent="0.2">
      <c r="A51" s="3">
        <v>2038</v>
      </c>
      <c r="B51" s="5"/>
      <c r="C51" s="5">
        <v>1775.4826760517699</v>
      </c>
      <c r="D51" s="5">
        <v>-52.395577454856358</v>
      </c>
      <c r="E51" s="5">
        <v>-477.14879871944299</v>
      </c>
      <c r="F51" s="5">
        <v>193.09293994514479</v>
      </c>
      <c r="G51" s="5">
        <v>0</v>
      </c>
      <c r="H51" s="5">
        <f t="shared" si="2"/>
        <v>1439.0312398226154</v>
      </c>
      <c r="I51" s="4">
        <f t="shared" si="1"/>
        <v>1.3000224588212372E-2</v>
      </c>
    </row>
    <row r="52" spans="1:9" x14ac:dyDescent="0.2">
      <c r="A52" s="3">
        <v>2039</v>
      </c>
      <c r="B52" s="5"/>
      <c r="C52" s="5">
        <v>1787.34228501443</v>
      </c>
      <c r="D52" s="5">
        <v>-53.756435793308093</v>
      </c>
      <c r="E52" s="5">
        <v>-484.49785972087301</v>
      </c>
      <c r="F52" s="5">
        <v>217.19223578434639</v>
      </c>
      <c r="G52" s="5">
        <v>0</v>
      </c>
      <c r="H52" s="5">
        <f t="shared" si="2"/>
        <v>1466.2802252845952</v>
      </c>
      <c r="I52" s="4">
        <f t="shared" si="1"/>
        <v>1.8935645528681322E-2</v>
      </c>
    </row>
    <row r="53" spans="1:9" x14ac:dyDescent="0.2">
      <c r="A53" s="3">
        <v>2040</v>
      </c>
      <c r="B53" s="5"/>
      <c r="C53" s="5">
        <v>1790.55645824367</v>
      </c>
      <c r="D53" s="5">
        <v>-57.540420073616893</v>
      </c>
      <c r="E53" s="5">
        <v>-488.495380691462</v>
      </c>
      <c r="F53" s="5">
        <v>244.90677739058509</v>
      </c>
      <c r="G53" s="5">
        <v>0</v>
      </c>
      <c r="H53" s="5">
        <f t="shared" si="2"/>
        <v>1489.4274348691763</v>
      </c>
      <c r="I53" s="4">
        <f t="shared" si="1"/>
        <v>1.5786347783615762E-2</v>
      </c>
    </row>
    <row r="54" spans="1:9" x14ac:dyDescent="0.2">
      <c r="A54" s="3">
        <v>2041</v>
      </c>
      <c r="B54" s="5"/>
      <c r="C54" s="5">
        <v>1795.06270462622</v>
      </c>
      <c r="D54" s="5">
        <v>-58.745206625618174</v>
      </c>
      <c r="E54" s="5">
        <v>-495.78146736664002</v>
      </c>
      <c r="F54" s="5">
        <v>279.29492462436178</v>
      </c>
      <c r="G54" s="5">
        <v>0</v>
      </c>
      <c r="H54" s="5">
        <f t="shared" si="2"/>
        <v>1519.8309552583235</v>
      </c>
      <c r="I54" s="4">
        <f t="shared" si="1"/>
        <v>2.04128913415762E-2</v>
      </c>
    </row>
    <row r="55" spans="1:9" x14ac:dyDescent="0.2">
      <c r="A55" s="3">
        <v>2042</v>
      </c>
      <c r="B55" s="5"/>
      <c r="C55" s="5">
        <v>1813.3386921512599</v>
      </c>
      <c r="D55" s="5">
        <v>-56.531851137487372</v>
      </c>
      <c r="E55" s="5">
        <v>-501.73093095785498</v>
      </c>
      <c r="F55" s="5">
        <v>316.27479040921469</v>
      </c>
      <c r="G55" s="5">
        <v>0</v>
      </c>
      <c r="H55" s="5">
        <f t="shared" si="2"/>
        <v>1571.3507004651324</v>
      </c>
      <c r="I55" s="4">
        <f t="shared" si="1"/>
        <v>3.389833917289331E-2</v>
      </c>
    </row>
    <row r="56" spans="1:9" x14ac:dyDescent="0.2">
      <c r="A56" s="3">
        <v>2043</v>
      </c>
      <c r="B56" s="5"/>
      <c r="C56" s="5">
        <v>1846.6728908844</v>
      </c>
      <c r="D56" s="5">
        <v>-54.852507197957685</v>
      </c>
      <c r="E56" s="5">
        <v>-509.11675343569198</v>
      </c>
      <c r="F56" s="5">
        <v>351.67110531114758</v>
      </c>
      <c r="G56" s="5">
        <v>0</v>
      </c>
      <c r="H56" s="5">
        <f t="shared" si="2"/>
        <v>1634.374735561898</v>
      </c>
      <c r="I56" s="4">
        <f t="shared" si="1"/>
        <v>4.0108191683823291E-2</v>
      </c>
    </row>
    <row r="57" spans="1:9" x14ac:dyDescent="0.2">
      <c r="A57" s="3">
        <v>2044</v>
      </c>
      <c r="B57" s="5"/>
      <c r="C57" s="5">
        <v>1862.16662232767</v>
      </c>
      <c r="D57" s="5">
        <v>-65.838699003339443</v>
      </c>
      <c r="E57" s="5">
        <v>-509.96224275121398</v>
      </c>
      <c r="F57" s="5">
        <v>392.00158033948838</v>
      </c>
      <c r="G57" s="5">
        <v>0</v>
      </c>
      <c r="H57" s="5">
        <f t="shared" si="2"/>
        <v>1678.3672609126049</v>
      </c>
      <c r="I57" s="4">
        <f t="shared" si="1"/>
        <v>2.6917037074476236E-2</v>
      </c>
    </row>
    <row r="58" spans="1:9" x14ac:dyDescent="0.2">
      <c r="A58" s="3">
        <v>2045</v>
      </c>
      <c r="B58" s="5"/>
      <c r="C58" s="5">
        <v>1867.6737395569401</v>
      </c>
      <c r="D58" s="5">
        <v>-67.99395899645657</v>
      </c>
      <c r="E58" s="5">
        <v>-528.30657267495803</v>
      </c>
      <c r="F58" s="5">
        <v>431.54792330944531</v>
      </c>
      <c r="G58" s="5">
        <v>0</v>
      </c>
      <c r="H58" s="5">
        <f t="shared" si="2"/>
        <v>1702.9211311949707</v>
      </c>
      <c r="I58" s="4">
        <f t="shared" si="1"/>
        <v>1.4629617041632903E-2</v>
      </c>
    </row>
    <row r="59" spans="1:9" x14ac:dyDescent="0.2">
      <c r="A59" s="3">
        <v>2046</v>
      </c>
      <c r="B59" s="5"/>
      <c r="C59" s="5">
        <v>1867.3201122993496</v>
      </c>
      <c r="D59" s="5">
        <v>-67.1064095114059</v>
      </c>
      <c r="E59" s="5">
        <v>-532.45278850824093</v>
      </c>
      <c r="F59" s="5">
        <v>479.09183445839415</v>
      </c>
      <c r="G59" s="5">
        <v>0</v>
      </c>
      <c r="H59" s="5">
        <f t="shared" si="2"/>
        <v>1746.852748738097</v>
      </c>
      <c r="I59" s="4">
        <f t="shared" si="1"/>
        <v>2.5797799286393586E-2</v>
      </c>
    </row>
    <row r="60" spans="1:9" x14ac:dyDescent="0.2">
      <c r="A60" s="3">
        <v>2047</v>
      </c>
      <c r="B60" s="5"/>
      <c r="C60" s="5">
        <v>1877.54996370194</v>
      </c>
      <c r="D60" s="5">
        <v>-72.45953582122759</v>
      </c>
      <c r="E60" s="5">
        <v>-539.05746662384195</v>
      </c>
      <c r="F60" s="5">
        <v>526.96401682604323</v>
      </c>
      <c r="G60" s="5">
        <v>0</v>
      </c>
      <c r="H60" s="5">
        <f t="shared" si="2"/>
        <v>1792.9969780829138</v>
      </c>
      <c r="I60" s="4">
        <f t="shared" si="1"/>
        <v>2.6415637710820672E-2</v>
      </c>
    </row>
    <row r="61" spans="1:9" x14ac:dyDescent="0.2">
      <c r="A61" s="3">
        <v>2048</v>
      </c>
      <c r="B61" s="5"/>
      <c r="C61" s="5">
        <v>1919.2332072497802</v>
      </c>
      <c r="D61" s="5">
        <v>-63.610860568317996</v>
      </c>
      <c r="E61" s="5">
        <v>-545.69255330046508</v>
      </c>
      <c r="F61" s="5">
        <v>565.68712710574948</v>
      </c>
      <c r="G61" s="5">
        <v>0</v>
      </c>
      <c r="H61" s="5">
        <f t="shared" si="2"/>
        <v>1875.6169204867465</v>
      </c>
      <c r="I61" s="4">
        <f t="shared" si="1"/>
        <v>4.607924241577388E-2</v>
      </c>
    </row>
    <row r="62" spans="1:9" x14ac:dyDescent="0.2">
      <c r="A62" s="3">
        <v>2049</v>
      </c>
      <c r="B62" s="5"/>
      <c r="C62" s="5">
        <v>1938.0662222050998</v>
      </c>
      <c r="D62" s="5">
        <v>-77.63727100006453</v>
      </c>
      <c r="E62" s="5">
        <v>-550.76181006719594</v>
      </c>
      <c r="F62" s="5">
        <v>595.85003518910707</v>
      </c>
      <c r="G62" s="5">
        <v>0</v>
      </c>
      <c r="H62" s="5">
        <f t="shared" si="2"/>
        <v>1905.5171763269464</v>
      </c>
      <c r="I62" s="4">
        <f t="shared" si="1"/>
        <v>1.5941557955470032E-2</v>
      </c>
    </row>
    <row r="63" spans="1:9" x14ac:dyDescent="0.2">
      <c r="A63" s="3">
        <v>2050</v>
      </c>
      <c r="B63" s="5"/>
      <c r="C63" s="5">
        <v>1947.0169758833097</v>
      </c>
      <c r="D63" s="5">
        <v>-77.517943564710919</v>
      </c>
      <c r="E63" s="5">
        <v>-555.54941291853106</v>
      </c>
      <c r="F63" s="5">
        <v>620.94748538882266</v>
      </c>
      <c r="G63" s="5">
        <v>0</v>
      </c>
      <c r="H63" s="5">
        <f t="shared" si="2"/>
        <v>1934.8971047888904</v>
      </c>
      <c r="I63" s="4">
        <f t="shared" si="1"/>
        <v>1.541834879629711E-2</v>
      </c>
    </row>
    <row r="67" spans="1:1" x14ac:dyDescent="0.2">
      <c r="A67" t="s">
        <v>10</v>
      </c>
    </row>
    <row r="68" spans="1:1" x14ac:dyDescent="0.2">
      <c r="A68" t="s">
        <v>11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FD50554F6AE4ABD4E65BF94B7A121" ma:contentTypeVersion="3" ma:contentTypeDescription="Create a new document." ma:contentTypeScope="" ma:versionID="a98e759686097d79455783f305777f6a">
  <xsd:schema xmlns:xsd="http://www.w3.org/2001/XMLSchema" xmlns:xs="http://www.w3.org/2001/XMLSchema" xmlns:p="http://schemas.microsoft.com/office/2006/metadata/properties" xmlns:ns2="3c194807-ed71-4349-902d-1632284b062d" targetNamespace="http://schemas.microsoft.com/office/2006/metadata/properties" ma:root="true" ma:fieldsID="b97df309532b2f308559f10bbdc25b41" ns2:_="">
    <xsd:import namespace="3c194807-ed71-4349-902d-1632284b062d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Data_x0020_Retention_x0020_Classification xmlns="3c194807-ed71-4349-902d-1632284b062d" xsi:nil="true"/>
    <Workspaces_ID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64795E52-2502-44A5-8B41-B360262CC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94807-ed71-4349-902d-1632284b0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E8F47-39B4-416D-AAFB-38D1E8605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03B99-B8E7-46E1-AD34-152AA11C3B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c194807-ed71-4349-902d-1632284b062d"/>
    <ds:schemaRef ds:uri="http://schemas.microsoft.com/office/2006/documentManagement/types"/>
    <ds:schemaRef ds:uri="http://schemas.microsoft.com/office/infopath/2007/PartnerControls"/>
    <ds:schemaRef ds:uri="af428d80-3882-4973-ab5f-e9b3cff853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Slide 6 graph data</vt:lpstr>
      <vt:lpstr>Slide 6 by layers</vt:lpstr>
      <vt:lpstr>Slide 7 graph data</vt:lpstr>
      <vt:lpstr>Slide 7 by 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</dc:creator>
  <cp:lastModifiedBy>Joanne Ide</cp:lastModifiedBy>
  <dcterms:created xsi:type="dcterms:W3CDTF">2020-02-05T22:47:01Z</dcterms:created>
  <dcterms:modified xsi:type="dcterms:W3CDTF">2020-09-11T04:28:57Z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0x010100794FD50554F6AE4ABD4E65BF94B7A121</vt:lpwstr>
  </property>
  <property fmtid="{D5CDD505-2E9C-101B-9397-08002B2CF9AE}" pid="3" name="_dlc_DocIdItemGuid">
    <vt:lpwstr>6263345d-b995-485f-99bc-9fcf39d81e54</vt:lpwstr>
  </property>
  <property fmtid="{D5CDD505-2E9C-101B-9397-08002B2CF9AE}" pid="4" name="Order">
    <vt:r8>36600</vt:r8>
  </property>
  <property fmtid="{D5CDD505-2E9C-101B-9397-08002B2CF9AE}" pid="5" name="URL">
    <vt:lpwstr/>
  </property>
  <property fmtid="{D5CDD505-2E9C-101B-9397-08002B2CF9AE}" pid="6" name="xd_ProgID">
    <vt:lpwstr/>
  </property>
  <property fmtid="{D5CDD505-2E9C-101B-9397-08002B2CF9AE}" pid="7" name="_CopySourc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{A44787D4-0540-4523-9961-78E4036D8C6D}">
    <vt:lpwstr>{892C1F66-3A79-4185-B3A0-86E0B3187BBD}</vt:lpwstr>
  </property>
</Properties>
</file>