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ystem Planning\Forecasting Division\MKTFCST\heco19\12-19 LT Forecast\zz_IGP posting\"/>
    </mc:Choice>
  </mc:AlternateContent>
  <xr:revisionPtr revIDLastSave="0" documentId="13_ncr:1_{1E3C4FE3-0B66-4DAE-9BC9-0F9C9792EE66}" xr6:coauthVersionLast="41" xr6:coauthVersionMax="41" xr10:uidLastSave="{00000000-0000-0000-0000-000000000000}"/>
  <bookViews>
    <workbookView xWindow="-120" yWindow="-120" windowWidth="29040" windowHeight="17640" activeTab="1" xr2:uid="{22793034-A5E4-43CE-AFD0-9C5C2B5F7DA6}"/>
  </bookViews>
  <sheets>
    <sheet name="Slide 18 graph data" sheetId="8" r:id="rId1"/>
    <sheet name="Slide 18 by layers" sheetId="1" r:id="rId2"/>
    <sheet name="Slide 19 graph data" sheetId="6" r:id="rId3"/>
    <sheet name="Slide 19 by layer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D21" i="8"/>
  <c r="E16" i="8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H63" i="7" l="1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40" i="1" l="1"/>
  <c r="H63" i="6" l="1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G31" i="6"/>
  <c r="G30" i="6"/>
  <c r="G29" i="6"/>
  <c r="G28" i="6"/>
  <c r="G27" i="6"/>
  <c r="G26" i="6"/>
  <c r="G25" i="6"/>
  <c r="G24" i="6"/>
  <c r="F24" i="6"/>
  <c r="G23" i="6"/>
  <c r="G22" i="6"/>
  <c r="G21" i="6"/>
  <c r="G20" i="6"/>
  <c r="G19" i="6"/>
  <c r="G18" i="6"/>
  <c r="G17" i="6"/>
  <c r="G16" i="6"/>
  <c r="G15" i="6"/>
  <c r="G14" i="6"/>
  <c r="G13" i="6"/>
  <c r="D13" i="6"/>
  <c r="G12" i="6"/>
  <c r="G11" i="6"/>
  <c r="G10" i="6"/>
  <c r="G9" i="6"/>
  <c r="G8" i="6"/>
  <c r="C8" i="6"/>
  <c r="G7" i="6"/>
  <c r="G6" i="6"/>
  <c r="G5" i="6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</calcChain>
</file>

<file path=xl/sharedStrings.xml><?xml version="1.0" encoding="utf-8"?>
<sst xmlns="http://schemas.openxmlformats.org/spreadsheetml/2006/main" count="45" uniqueCount="24">
  <si>
    <t>Underlying</t>
  </si>
  <si>
    <t>DER/BESS</t>
  </si>
  <si>
    <t>EE</t>
  </si>
  <si>
    <t>EV</t>
  </si>
  <si>
    <t>eBus</t>
  </si>
  <si>
    <t>Oʻahu IGP 2020 Sales Forecast By Layer (GWh Sales)</t>
  </si>
  <si>
    <t>Customer Level</t>
  </si>
  <si>
    <t>Recorded</t>
  </si>
  <si>
    <t>Sales Forecast</t>
  </si>
  <si>
    <t>Year</t>
  </si>
  <si>
    <t>With DER/BESS</t>
  </si>
  <si>
    <t>With DER &amp; EE</t>
  </si>
  <si>
    <t>With DER,EE &amp; EoT</t>
  </si>
  <si>
    <t>% YOY Chg</t>
  </si>
  <si>
    <t>Fct % YOY Chg</t>
  </si>
  <si>
    <t>Actual</t>
  </si>
  <si>
    <t>Underlying *</t>
  </si>
  <si>
    <t>* excluding previously acquired and future layers</t>
  </si>
  <si>
    <t>Oʻahu IGP 2020 Peak Forecast By Layer (Net MW)</t>
  </si>
  <si>
    <t>Note:  Excludes forecast standby loads for customers with co-gen systems</t>
  </si>
  <si>
    <t>YOY</t>
  </si>
  <si>
    <t>% Chg</t>
  </si>
  <si>
    <t>Oʻahu IGP 2020 Sales Forecast (GWh Sales)</t>
  </si>
  <si>
    <t>Oʻahu IGP 2020 Peak Forecast (Net 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</si>
</sst>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0_)"/>
    <numFmt numFmtId="166" formatCode="0.0%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3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66" fontId="0" fillId="0" borderId="0" xfId="1" applyNumberFormat="1" applyFont="1"/>
    <xf numFmtId="1" fontId="0" fillId="0" borderId="0" xfId="0" applyNumberFormat="1"/>
    <xf numFmtId="0" fontId="0" fillId="0" borderId="0" xfId="0" applyFont="1"/>
    <xf numFmtId="165" fontId="3" fillId="0" borderId="0" xfId="2" applyNumberFormat="1" applyFont="1" applyBorder="1" applyAlignment="1" applyProtection="1"/>
    <xf numFmtId="165" fontId="3" fillId="0" borderId="0" xfId="0" applyNumberFormat="1" applyFont="1" applyBorder="1" applyAlignment="1" applyProtection="1"/>
  </cellXfs>
  <cellStyles count="3">
    <cellStyle name="Normal" xfId="0" builtinId="0" customBuiltin="1"/>
    <cellStyle name="Normal_ppkgrwMay09" xfId="2" xr:uid="{EC527875-0F15-46E7-B60E-E11BF582B006}"/>
    <cellStyle name="Percent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_)"/>
      <alignment horizontal="general" vertical="bottom" textRotation="0" wrapText="0" indent="0" justifyLastLine="0" shrinkToFit="0" readingOrder="0"/>
      <protection locked="1" hidden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_)"/>
      <alignment horizontal="general" vertical="bottom" textRotation="0" wrapText="0" indent="0" justifyLastLine="0" shrinkToFit="0" readingOrder="0"/>
      <protection locked="1" hidden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147AAF-4F41-47DB-B04C-E73DE99A7B4A}" name="Table14" displayName="Table14" ref="A3:F71" totalsRowShown="0">
  <tableColumns count="6">
    <tableColumn id="1" xr3:uid="{8553A525-DBD0-4DDE-9DCD-72B33F4E9BE6}" name="Year" dataDxfId="7" dataCellStyle="Normal_ppkgrwMay09"/>
    <tableColumn id="2" xr3:uid="{1F26B29D-BE9F-49F8-81CB-8F1B213D5CAD}" name="Recorded" dataDxfId="6"/>
    <tableColumn id="3" xr3:uid="{6252C3F5-183B-4DD1-9B95-97256D377904}" name="Underlying" dataDxfId="5"/>
    <tableColumn id="4" xr3:uid="{F81ACDAA-80E6-48D1-BA40-F5FFBD0B0477}" name="With DER/BESS" dataDxfId="4"/>
    <tableColumn id="5" xr3:uid="{FAEE17B9-F47C-40F6-8FCB-21ABFB23DA4D}" name="With DER &amp; EE" dataDxfId="3"/>
    <tableColumn id="6" xr3:uid="{6C04774C-C6BE-4D91-9B32-C84A02683515}" name="With DER,EE &amp; EoT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2BCBB8-6C19-4033-A4E9-09C0A561C2B4}" name="Table13" displayName="Table13" ref="A3:F63" totalsRowShown="0">
  <tableColumns count="6">
    <tableColumn id="1" xr3:uid="{A821B970-749B-4270-B1B5-9086CC7E91C7}" name="Year" dataDxfId="0" dataCellStyle="Normal_ppkgrwMay09"/>
    <tableColumn id="2" xr3:uid="{C091C810-00C3-402A-A08B-903DC94239D4}" name="Actual" dataDxfId="1"/>
    <tableColumn id="3" xr3:uid="{5D516AB6-C55A-4DF9-91B5-0590F9FE1319}" name="Underlying" dataDxfId="11"/>
    <tableColumn id="4" xr3:uid="{A6DE32A9-D582-4707-85B3-957FC52EEDAF}" name="With DER/BESS" dataDxfId="10"/>
    <tableColumn id="5" xr3:uid="{D7E67CE6-64E4-4A0E-9CB6-818661FDA8FE}" name="With DER &amp; EE" dataDxfId="9"/>
    <tableColumn id="6" xr3:uid="{33977CFA-8F22-4913-8079-74C4C1406284}" name="With DER,EE &amp; EoT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5B8AF-8045-475C-819C-035A12AE3454}">
  <dimension ref="A1:H71"/>
  <sheetViews>
    <sheetView workbookViewId="0"/>
  </sheetViews>
  <sheetFormatPr defaultRowHeight="12.75" x14ac:dyDescent="0.2"/>
  <sheetData>
    <row r="1" spans="1:8" x14ac:dyDescent="0.2">
      <c r="A1" s="2" t="s">
        <v>22</v>
      </c>
    </row>
    <row r="3" spans="1:8" x14ac:dyDescent="0.2">
      <c r="A3" s="6" t="s">
        <v>9</v>
      </c>
      <c r="B3" t="s">
        <v>7</v>
      </c>
      <c r="C3" t="s">
        <v>0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</row>
    <row r="4" spans="1:8" x14ac:dyDescent="0.2">
      <c r="A4" s="7">
        <v>1983</v>
      </c>
      <c r="B4" s="1">
        <v>5230.7</v>
      </c>
      <c r="C4" s="1"/>
      <c r="D4" s="1"/>
      <c r="E4" s="1"/>
      <c r="F4" s="1"/>
    </row>
    <row r="5" spans="1:8" x14ac:dyDescent="0.2">
      <c r="A5" s="7">
        <v>1984</v>
      </c>
      <c r="B5" s="1">
        <v>5330.9</v>
      </c>
      <c r="C5" s="1"/>
      <c r="D5" s="1"/>
      <c r="E5" s="1"/>
      <c r="F5" s="1"/>
      <c r="G5" s="4">
        <f>B5/B4-1</f>
        <v>1.9156135890033843E-2</v>
      </c>
    </row>
    <row r="6" spans="1:8" x14ac:dyDescent="0.2">
      <c r="A6" s="7">
        <v>1985</v>
      </c>
      <c r="B6" s="1">
        <v>5336.3</v>
      </c>
      <c r="C6" s="1"/>
      <c r="D6" s="1"/>
      <c r="E6" s="1"/>
      <c r="F6" s="1"/>
      <c r="G6" s="4">
        <f t="shared" ref="G6:G39" si="0">B6/B5-1</f>
        <v>1.0129621639873854E-3</v>
      </c>
    </row>
    <row r="7" spans="1:8" x14ac:dyDescent="0.2">
      <c r="A7" s="7">
        <v>1986</v>
      </c>
      <c r="B7" s="1">
        <v>5625.4</v>
      </c>
      <c r="C7" s="1"/>
      <c r="D7" s="1"/>
      <c r="E7" s="1"/>
      <c r="F7" s="1"/>
      <c r="G7" s="4">
        <f t="shared" si="0"/>
        <v>5.4176114536289122E-2</v>
      </c>
    </row>
    <row r="8" spans="1:8" x14ac:dyDescent="0.2">
      <c r="A8" s="7">
        <v>1987</v>
      </c>
      <c r="B8" s="1">
        <v>5804.3</v>
      </c>
      <c r="C8" s="1"/>
      <c r="D8" s="1"/>
      <c r="E8" s="1"/>
      <c r="F8" s="1"/>
      <c r="G8" s="4">
        <f t="shared" si="0"/>
        <v>3.1802182955878777E-2</v>
      </c>
    </row>
    <row r="9" spans="1:8" x14ac:dyDescent="0.2">
      <c r="A9" s="7">
        <v>1988</v>
      </c>
      <c r="B9" s="1">
        <v>6095.7</v>
      </c>
      <c r="C9" s="1"/>
      <c r="D9" s="1"/>
      <c r="E9" s="1"/>
      <c r="F9" s="1"/>
      <c r="G9" s="4">
        <f t="shared" si="0"/>
        <v>5.0204158985579506E-2</v>
      </c>
    </row>
    <row r="10" spans="1:8" x14ac:dyDescent="0.2">
      <c r="A10" s="7">
        <v>1989</v>
      </c>
      <c r="B10" s="1">
        <v>6254.2</v>
      </c>
      <c r="C10" s="1"/>
      <c r="D10" s="1"/>
      <c r="E10" s="1"/>
      <c r="F10" s="1"/>
      <c r="G10" s="4">
        <f t="shared" si="0"/>
        <v>2.6001935790803454E-2</v>
      </c>
    </row>
    <row r="11" spans="1:8" x14ac:dyDescent="0.2">
      <c r="A11" s="7">
        <v>1990</v>
      </c>
      <c r="B11" s="1">
        <v>6470.6</v>
      </c>
      <c r="C11" s="1"/>
      <c r="D11" s="1"/>
      <c r="E11" s="1"/>
      <c r="F11" s="1"/>
      <c r="G11" s="4">
        <f t="shared" si="0"/>
        <v>3.4600748297144435E-2</v>
      </c>
    </row>
    <row r="12" spans="1:8" x14ac:dyDescent="0.2">
      <c r="A12" s="7">
        <v>1991</v>
      </c>
      <c r="B12" s="1">
        <v>6539</v>
      </c>
      <c r="C12" s="1"/>
      <c r="D12" s="1"/>
      <c r="E12" s="1"/>
      <c r="F12" s="1"/>
      <c r="G12" s="4">
        <f t="shared" si="0"/>
        <v>1.0570889871109213E-2</v>
      </c>
    </row>
    <row r="13" spans="1:8" x14ac:dyDescent="0.2">
      <c r="A13" s="7">
        <v>1992</v>
      </c>
      <c r="B13" s="1">
        <v>6650.4</v>
      </c>
      <c r="C13" s="1"/>
      <c r="D13" s="1"/>
      <c r="E13" s="1"/>
      <c r="F13" s="1"/>
      <c r="G13" s="4">
        <f t="shared" si="0"/>
        <v>1.703624407401727E-2</v>
      </c>
    </row>
    <row r="14" spans="1:8" x14ac:dyDescent="0.2">
      <c r="A14" s="7">
        <v>1993</v>
      </c>
      <c r="B14" s="1">
        <v>6607.4</v>
      </c>
      <c r="C14" s="1"/>
      <c r="D14" s="1"/>
      <c r="E14" s="1"/>
      <c r="F14" s="1"/>
      <c r="G14" s="4">
        <f t="shared" si="0"/>
        <v>-6.4657764946469687E-3</v>
      </c>
    </row>
    <row r="15" spans="1:8" x14ac:dyDescent="0.2">
      <c r="A15" s="7">
        <v>1994</v>
      </c>
      <c r="B15" s="1">
        <v>6797.4</v>
      </c>
      <c r="C15" s="1"/>
      <c r="D15" s="1"/>
      <c r="E15" s="1"/>
      <c r="F15" s="1"/>
      <c r="G15" s="4">
        <f t="shared" si="0"/>
        <v>2.8755637618427921E-2</v>
      </c>
    </row>
    <row r="16" spans="1:8" x14ac:dyDescent="0.2">
      <c r="A16" s="7">
        <v>1995</v>
      </c>
      <c r="B16" s="1">
        <v>6962.8</v>
      </c>
      <c r="C16" s="1">
        <v>6962.8</v>
      </c>
      <c r="D16" s="1"/>
      <c r="E16" s="1">
        <f>Table14[[#This Row],[Recorded]]</f>
        <v>6962.8</v>
      </c>
      <c r="F16" s="1"/>
      <c r="G16" s="4">
        <f t="shared" si="0"/>
        <v>2.4332833142083787E-2</v>
      </c>
    </row>
    <row r="17" spans="1:7" x14ac:dyDescent="0.2">
      <c r="A17" s="7">
        <v>1996</v>
      </c>
      <c r="B17" s="1">
        <v>7091.1</v>
      </c>
      <c r="C17" s="1">
        <v>7094.7000000000007</v>
      </c>
      <c r="D17" s="1"/>
      <c r="E17" s="1">
        <v>7091.1</v>
      </c>
      <c r="F17" s="1"/>
      <c r="G17" s="4">
        <f t="shared" si="0"/>
        <v>1.8426495088182948E-2</v>
      </c>
    </row>
    <row r="18" spans="1:7" x14ac:dyDescent="0.2">
      <c r="A18" s="7">
        <v>1997</v>
      </c>
      <c r="B18" s="1">
        <v>7040.3</v>
      </c>
      <c r="C18" s="1">
        <v>7068.7</v>
      </c>
      <c r="D18" s="1"/>
      <c r="E18" s="1">
        <v>7040.3</v>
      </c>
      <c r="F18" s="1"/>
      <c r="G18" s="4">
        <f t="shared" si="0"/>
        <v>-7.1639096896108923E-3</v>
      </c>
    </row>
    <row r="19" spans="1:7" x14ac:dyDescent="0.2">
      <c r="A19" s="7">
        <v>1998</v>
      </c>
      <c r="B19" s="1">
        <v>6938.3</v>
      </c>
      <c r="C19" s="1">
        <v>6989.3</v>
      </c>
      <c r="D19" s="1"/>
      <c r="E19" s="1">
        <v>6938.3</v>
      </c>
      <c r="F19" s="1"/>
      <c r="G19" s="4">
        <f t="shared" si="0"/>
        <v>-1.4488018976464123E-2</v>
      </c>
    </row>
    <row r="20" spans="1:7" x14ac:dyDescent="0.2">
      <c r="A20" s="7">
        <v>1999</v>
      </c>
      <c r="B20" s="1">
        <v>6997.9</v>
      </c>
      <c r="C20" s="1">
        <v>7068.2999999999993</v>
      </c>
      <c r="D20" s="1"/>
      <c r="E20" s="1">
        <v>6997.9</v>
      </c>
      <c r="F20" s="1"/>
      <c r="G20" s="4">
        <f t="shared" si="0"/>
        <v>8.5900004323824497E-3</v>
      </c>
    </row>
    <row r="21" spans="1:7" x14ac:dyDescent="0.2">
      <c r="A21" s="7">
        <v>2000</v>
      </c>
      <c r="B21" s="1">
        <v>7211.8</v>
      </c>
      <c r="C21" s="1">
        <v>7303.3</v>
      </c>
      <c r="D21" s="1">
        <f>Table14[[#This Row],[Recorded]]</f>
        <v>7211.8</v>
      </c>
      <c r="E21" s="1">
        <v>7211.8</v>
      </c>
      <c r="F21" s="1"/>
      <c r="G21" s="4">
        <f t="shared" si="0"/>
        <v>3.0566312750968327E-2</v>
      </c>
    </row>
    <row r="22" spans="1:7" x14ac:dyDescent="0.2">
      <c r="A22" s="7">
        <v>2001</v>
      </c>
      <c r="B22" s="1">
        <v>7276.7</v>
      </c>
      <c r="C22" s="1">
        <v>7386.5</v>
      </c>
      <c r="D22" s="1">
        <v>7386.5</v>
      </c>
      <c r="E22" s="1">
        <v>7276.7</v>
      </c>
      <c r="F22" s="1"/>
      <c r="G22" s="4">
        <f t="shared" si="0"/>
        <v>8.9991402978450985E-3</v>
      </c>
    </row>
    <row r="23" spans="1:7" x14ac:dyDescent="0.2">
      <c r="A23" s="7">
        <v>2002</v>
      </c>
      <c r="B23" s="1">
        <v>7390.4</v>
      </c>
      <c r="C23" s="1">
        <v>7511.7999999999993</v>
      </c>
      <c r="D23" s="1">
        <v>7511.7999999999993</v>
      </c>
      <c r="E23" s="1">
        <v>7390.4</v>
      </c>
      <c r="F23" s="1"/>
      <c r="G23" s="4">
        <f t="shared" si="0"/>
        <v>1.5625214726455727E-2</v>
      </c>
    </row>
    <row r="24" spans="1:7" x14ac:dyDescent="0.2">
      <c r="A24" s="7">
        <v>2003</v>
      </c>
      <c r="B24" s="1">
        <v>7522.2</v>
      </c>
      <c r="C24" s="1">
        <v>7658</v>
      </c>
      <c r="D24" s="1">
        <v>7658</v>
      </c>
      <c r="E24" s="1">
        <v>7522.2</v>
      </c>
      <c r="F24" s="1"/>
      <c r="G24" s="4">
        <f t="shared" si="0"/>
        <v>1.7833946741719009E-2</v>
      </c>
    </row>
    <row r="25" spans="1:7" x14ac:dyDescent="0.2">
      <c r="A25" s="7">
        <v>2004</v>
      </c>
      <c r="B25" s="1">
        <v>7732.8</v>
      </c>
      <c r="C25" s="1">
        <v>7883.6</v>
      </c>
      <c r="D25" s="1">
        <v>7883.6</v>
      </c>
      <c r="E25" s="1">
        <v>7732.8</v>
      </c>
      <c r="F25" s="1"/>
      <c r="G25" s="4">
        <f t="shared" si="0"/>
        <v>2.79971284996412E-2</v>
      </c>
    </row>
    <row r="26" spans="1:7" x14ac:dyDescent="0.2">
      <c r="A26" s="7">
        <v>2005</v>
      </c>
      <c r="B26" s="1">
        <v>7721.3</v>
      </c>
      <c r="C26" s="1">
        <v>7894.3</v>
      </c>
      <c r="D26" s="1">
        <v>7894.2</v>
      </c>
      <c r="E26" s="1">
        <v>7721.3</v>
      </c>
      <c r="F26" s="1"/>
      <c r="G26" s="4">
        <f t="shared" si="0"/>
        <v>-1.4871715290709631E-3</v>
      </c>
    </row>
    <row r="27" spans="1:7" x14ac:dyDescent="0.2">
      <c r="A27" s="7">
        <v>2006</v>
      </c>
      <c r="B27" s="1">
        <v>7700.6</v>
      </c>
      <c r="C27" s="1">
        <v>7903.3</v>
      </c>
      <c r="D27" s="1">
        <v>7902.8</v>
      </c>
      <c r="E27" s="1">
        <v>7700.6</v>
      </c>
      <c r="F27" s="1"/>
      <c r="G27" s="4">
        <f t="shared" si="0"/>
        <v>-2.6808957040912462E-3</v>
      </c>
    </row>
    <row r="28" spans="1:7" x14ac:dyDescent="0.2">
      <c r="A28" s="7">
        <v>2007</v>
      </c>
      <c r="B28" s="1">
        <v>7675.4</v>
      </c>
      <c r="C28" s="1">
        <v>7944.2</v>
      </c>
      <c r="D28" s="1">
        <v>7941.2</v>
      </c>
      <c r="E28" s="1">
        <v>7675.4</v>
      </c>
      <c r="F28" s="1"/>
      <c r="G28" s="4">
        <f t="shared" si="0"/>
        <v>-3.2724722748878055E-3</v>
      </c>
    </row>
    <row r="29" spans="1:7" x14ac:dyDescent="0.2">
      <c r="A29" s="7">
        <v>2008</v>
      </c>
      <c r="B29" s="1">
        <v>7556</v>
      </c>
      <c r="C29" s="1">
        <v>7949</v>
      </c>
      <c r="D29" s="1">
        <v>7942.3</v>
      </c>
      <c r="E29" s="1">
        <v>7556</v>
      </c>
      <c r="F29" s="1"/>
      <c r="G29" s="4">
        <f t="shared" si="0"/>
        <v>-1.5556192511139488E-2</v>
      </c>
    </row>
    <row r="30" spans="1:7" x14ac:dyDescent="0.2">
      <c r="A30" s="7">
        <v>2009</v>
      </c>
      <c r="B30" s="1">
        <v>7377.5</v>
      </c>
      <c r="C30" s="1">
        <v>7887.6</v>
      </c>
      <c r="D30" s="1">
        <v>7870.6</v>
      </c>
      <c r="E30" s="1">
        <v>7377.5</v>
      </c>
      <c r="F30" s="1"/>
      <c r="G30" s="4">
        <f t="shared" si="0"/>
        <v>-2.3623610375860249E-2</v>
      </c>
    </row>
    <row r="31" spans="1:7" x14ac:dyDescent="0.2">
      <c r="A31" s="7">
        <v>2010</v>
      </c>
      <c r="B31" s="1">
        <v>7277.2</v>
      </c>
      <c r="C31" s="1">
        <v>7870.4</v>
      </c>
      <c r="D31" s="1">
        <v>7841.2</v>
      </c>
      <c r="E31" s="1">
        <v>7277.2</v>
      </c>
      <c r="F31" s="1"/>
      <c r="G31" s="4">
        <f t="shared" si="0"/>
        <v>-1.3595391392748235E-2</v>
      </c>
    </row>
    <row r="32" spans="1:7" x14ac:dyDescent="0.2">
      <c r="A32" s="7">
        <v>2011</v>
      </c>
      <c r="B32" s="1">
        <v>7242.2999999999993</v>
      </c>
      <c r="C32" s="1">
        <v>7926.4</v>
      </c>
      <c r="D32" s="1">
        <v>7868.7999999999993</v>
      </c>
      <c r="E32" s="1">
        <v>7241.4</v>
      </c>
      <c r="F32" s="1">
        <v>7242.2999999999993</v>
      </c>
      <c r="G32" s="4">
        <f t="shared" si="0"/>
        <v>-4.7958005826417294E-3</v>
      </c>
    </row>
    <row r="33" spans="1:8" x14ac:dyDescent="0.2">
      <c r="A33" s="8">
        <v>2012</v>
      </c>
      <c r="B33" s="1">
        <v>6976</v>
      </c>
      <c r="C33" s="1">
        <v>7829.5</v>
      </c>
      <c r="D33" s="1">
        <v>7698.7</v>
      </c>
      <c r="E33" s="1">
        <v>6973.5</v>
      </c>
      <c r="F33" s="1">
        <v>6976</v>
      </c>
      <c r="G33" s="4">
        <f t="shared" si="0"/>
        <v>-3.6770086850862249E-2</v>
      </c>
    </row>
    <row r="34" spans="1:8" x14ac:dyDescent="0.2">
      <c r="A34" s="8">
        <v>2013</v>
      </c>
      <c r="B34" s="1">
        <v>6858.5</v>
      </c>
      <c r="C34" s="1">
        <v>7976.4000000000005</v>
      </c>
      <c r="D34" s="1">
        <v>7657.6</v>
      </c>
      <c r="E34" s="1">
        <v>6854.3</v>
      </c>
      <c r="F34" s="1">
        <v>6858.5</v>
      </c>
      <c r="G34" s="4">
        <f t="shared" si="0"/>
        <v>-1.6843463302752326E-2</v>
      </c>
    </row>
    <row r="35" spans="1:8" x14ac:dyDescent="0.2">
      <c r="A35" s="8">
        <v>2014</v>
      </c>
      <c r="B35" s="1">
        <v>6781.7</v>
      </c>
      <c r="C35" s="1">
        <v>8123.6</v>
      </c>
      <c r="D35" s="1">
        <v>7659.1</v>
      </c>
      <c r="E35" s="1">
        <v>6776</v>
      </c>
      <c r="F35" s="1">
        <v>6781.7</v>
      </c>
      <c r="G35" s="4">
        <f t="shared" si="0"/>
        <v>-1.1197783771961789E-2</v>
      </c>
    </row>
    <row r="36" spans="1:8" x14ac:dyDescent="0.2">
      <c r="A36" s="8">
        <v>2015</v>
      </c>
      <c r="B36" s="1">
        <v>6754.1</v>
      </c>
      <c r="C36" s="1">
        <v>8280.1</v>
      </c>
      <c r="D36" s="1">
        <v>7708.1</v>
      </c>
      <c r="E36" s="1">
        <v>6745.2000000000007</v>
      </c>
      <c r="F36" s="1">
        <v>6754.1</v>
      </c>
      <c r="G36" s="4">
        <f t="shared" si="0"/>
        <v>-4.0697760148634687E-3</v>
      </c>
    </row>
    <row r="37" spans="1:8" x14ac:dyDescent="0.2">
      <c r="A37" s="8">
        <v>2016</v>
      </c>
      <c r="B37" s="1">
        <v>6660.2344840000005</v>
      </c>
      <c r="C37" s="1">
        <v>8353.2344840000005</v>
      </c>
      <c r="D37" s="1">
        <v>7688.7344840000005</v>
      </c>
      <c r="E37" s="1">
        <v>6648.3344840000009</v>
      </c>
      <c r="F37" s="1">
        <v>6660.2344840000005</v>
      </c>
      <c r="G37" s="4">
        <f t="shared" si="0"/>
        <v>-1.3897560888941562E-2</v>
      </c>
    </row>
    <row r="38" spans="1:8" x14ac:dyDescent="0.2">
      <c r="A38" s="8">
        <v>2017</v>
      </c>
      <c r="B38" s="1">
        <v>6548.6581630000001</v>
      </c>
      <c r="C38" s="1">
        <v>8439.7581630000004</v>
      </c>
      <c r="D38" s="1">
        <v>7655.1581630000001</v>
      </c>
      <c r="E38" s="1">
        <v>6532.7581630000004</v>
      </c>
      <c r="F38" s="1">
        <v>6548.6581630000001</v>
      </c>
      <c r="G38" s="4">
        <f t="shared" si="0"/>
        <v>-1.6752611528624395E-2</v>
      </c>
    </row>
    <row r="39" spans="1:8" x14ac:dyDescent="0.2">
      <c r="A39" s="8">
        <v>2018</v>
      </c>
      <c r="B39" s="1">
        <v>6525.7</v>
      </c>
      <c r="C39" s="1">
        <v>8512.8000000000011</v>
      </c>
      <c r="D39" s="1">
        <v>7712.1</v>
      </c>
      <c r="E39" s="1">
        <v>6506</v>
      </c>
      <c r="F39" s="1">
        <v>6525.7</v>
      </c>
      <c r="G39" s="4">
        <f t="shared" si="0"/>
        <v>-3.5057812499229568E-3</v>
      </c>
    </row>
    <row r="40" spans="1:8" x14ac:dyDescent="0.2">
      <c r="A40" s="7">
        <v>2019</v>
      </c>
      <c r="B40" s="1"/>
      <c r="C40" s="1">
        <v>8696.2999999999993</v>
      </c>
      <c r="D40" s="1">
        <v>7820.9999999999991</v>
      </c>
      <c r="E40" s="1">
        <v>6528.7999999999993</v>
      </c>
      <c r="F40" s="1">
        <v>6554.7</v>
      </c>
      <c r="H40" s="4">
        <f>F40/F39-1</f>
        <v>4.4439676969521003E-3</v>
      </c>
    </row>
    <row r="41" spans="1:8" x14ac:dyDescent="0.2">
      <c r="A41" s="7">
        <v>2020</v>
      </c>
      <c r="B41" s="1"/>
      <c r="C41" s="1">
        <v>8769.7000000000007</v>
      </c>
      <c r="D41" s="1">
        <v>7833.2000000000007</v>
      </c>
      <c r="E41" s="1">
        <v>6437.3000000000011</v>
      </c>
      <c r="F41" s="1">
        <v>6467.3</v>
      </c>
      <c r="H41" s="4">
        <f t="shared" ref="H41:H71" si="1">F41/F40-1</f>
        <v>-1.3333943582467533E-2</v>
      </c>
    </row>
    <row r="42" spans="1:8" x14ac:dyDescent="0.2">
      <c r="A42" s="7">
        <v>2021</v>
      </c>
      <c r="B42" s="1"/>
      <c r="C42" s="1">
        <v>8873.9000000000015</v>
      </c>
      <c r="D42" s="1">
        <v>7887.8000000000011</v>
      </c>
      <c r="E42" s="1">
        <v>6378.4000000000015</v>
      </c>
      <c r="F42" s="1">
        <v>6416.3000000000011</v>
      </c>
      <c r="H42" s="4">
        <f t="shared" si="1"/>
        <v>-7.8858256150169392E-3</v>
      </c>
    </row>
    <row r="43" spans="1:8" x14ac:dyDescent="0.2">
      <c r="A43" s="7">
        <v>2022</v>
      </c>
      <c r="B43" s="1"/>
      <c r="C43" s="1">
        <v>9037.4999999999982</v>
      </c>
      <c r="D43" s="1">
        <v>7994.6999999999989</v>
      </c>
      <c r="E43" s="1">
        <v>6381.4999999999991</v>
      </c>
      <c r="F43" s="1">
        <v>6430.8999999999987</v>
      </c>
      <c r="H43" s="4">
        <f t="shared" si="1"/>
        <v>2.2754547013073001E-3</v>
      </c>
    </row>
    <row r="44" spans="1:8" x14ac:dyDescent="0.2">
      <c r="A44" s="7">
        <v>2023</v>
      </c>
      <c r="B44" s="1"/>
      <c r="C44" s="1">
        <v>9185.6000000000022</v>
      </c>
      <c r="D44" s="1">
        <v>8099.7000000000025</v>
      </c>
      <c r="E44" s="1">
        <v>6396.9000000000024</v>
      </c>
      <c r="F44" s="1">
        <v>6457.8000000000011</v>
      </c>
      <c r="H44" s="4">
        <f t="shared" si="1"/>
        <v>4.1829292945003704E-3</v>
      </c>
    </row>
    <row r="45" spans="1:8" x14ac:dyDescent="0.2">
      <c r="A45" s="7">
        <v>2024</v>
      </c>
      <c r="B45" s="1"/>
      <c r="C45" s="1">
        <v>9355.7999999999993</v>
      </c>
      <c r="D45" s="1">
        <v>8240.5999999999985</v>
      </c>
      <c r="E45" s="1">
        <v>6447.1999999999989</v>
      </c>
      <c r="F45" s="1">
        <v>6522.4</v>
      </c>
      <c r="H45" s="4">
        <f t="shared" si="1"/>
        <v>1.0003406732942866E-2</v>
      </c>
    </row>
    <row r="46" spans="1:8" x14ac:dyDescent="0.2">
      <c r="A46" s="7">
        <v>2025</v>
      </c>
      <c r="B46" s="1"/>
      <c r="C46" s="1">
        <v>9524.4</v>
      </c>
      <c r="D46" s="1">
        <v>8383.6999999999989</v>
      </c>
      <c r="E46" s="1">
        <v>6496.9999999999991</v>
      </c>
      <c r="F46" s="1">
        <v>6589.0999999999995</v>
      </c>
      <c r="H46" s="4">
        <f t="shared" si="1"/>
        <v>1.0226297068563595E-2</v>
      </c>
    </row>
    <row r="47" spans="1:8" x14ac:dyDescent="0.2">
      <c r="A47" s="7">
        <v>2026</v>
      </c>
      <c r="B47" s="1"/>
      <c r="C47" s="1">
        <v>9638.2000000000007</v>
      </c>
      <c r="D47" s="1">
        <v>8468.0000000000018</v>
      </c>
      <c r="E47" s="1">
        <v>6487.9000000000015</v>
      </c>
      <c r="F47" s="1">
        <v>6599.2999999999993</v>
      </c>
      <c r="H47" s="4">
        <f t="shared" si="1"/>
        <v>1.5480111092560644E-3</v>
      </c>
    </row>
    <row r="48" spans="1:8" x14ac:dyDescent="0.2">
      <c r="A48" s="7">
        <v>2027</v>
      </c>
      <c r="B48" s="1"/>
      <c r="C48" s="1">
        <v>9745.4000000000015</v>
      </c>
      <c r="D48" s="1">
        <v>8545.1000000000022</v>
      </c>
      <c r="E48" s="1">
        <v>6478.2000000000025</v>
      </c>
      <c r="F48" s="1">
        <v>6611.7000000000007</v>
      </c>
      <c r="H48" s="4">
        <f t="shared" si="1"/>
        <v>1.8789871653055457E-3</v>
      </c>
    </row>
    <row r="49" spans="1:8" x14ac:dyDescent="0.2">
      <c r="A49" s="7">
        <v>2028</v>
      </c>
      <c r="B49" s="1"/>
      <c r="C49" s="1">
        <v>9873.4</v>
      </c>
      <c r="D49" s="1">
        <v>8639.6999999999989</v>
      </c>
      <c r="E49" s="1">
        <v>6486.5999999999985</v>
      </c>
      <c r="F49" s="1">
        <v>6645.4</v>
      </c>
      <c r="H49" s="4">
        <f t="shared" si="1"/>
        <v>5.0970249708848225E-3</v>
      </c>
    </row>
    <row r="50" spans="1:8" x14ac:dyDescent="0.2">
      <c r="A50" s="7">
        <v>2029</v>
      </c>
      <c r="B50" s="1"/>
      <c r="C50" s="1">
        <v>9988.3999999999978</v>
      </c>
      <c r="D50" s="1">
        <v>8725.7999999999956</v>
      </c>
      <c r="E50" s="1">
        <v>6494.0999999999958</v>
      </c>
      <c r="F50" s="1">
        <v>6681.2999999999993</v>
      </c>
      <c r="H50" s="4">
        <f t="shared" si="1"/>
        <v>5.4022331236645016E-3</v>
      </c>
    </row>
    <row r="51" spans="1:8" x14ac:dyDescent="0.2">
      <c r="A51" s="7">
        <v>2030</v>
      </c>
      <c r="B51" s="1"/>
      <c r="C51" s="1">
        <v>10132.9</v>
      </c>
      <c r="D51" s="1">
        <v>8839.4999999999982</v>
      </c>
      <c r="E51" s="1">
        <v>6532.1999999999989</v>
      </c>
      <c r="F51" s="1">
        <v>6753.4</v>
      </c>
      <c r="H51" s="4">
        <f t="shared" si="1"/>
        <v>1.0791313067816111E-2</v>
      </c>
    </row>
    <row r="52" spans="1:8" x14ac:dyDescent="0.2">
      <c r="A52" s="7">
        <v>2031</v>
      </c>
      <c r="B52" s="1"/>
      <c r="C52" s="1">
        <v>10237</v>
      </c>
      <c r="D52" s="1">
        <v>8913.5</v>
      </c>
      <c r="E52" s="1">
        <v>6530.6</v>
      </c>
      <c r="F52" s="1">
        <v>6787.5999999999995</v>
      </c>
      <c r="H52" s="4">
        <f t="shared" si="1"/>
        <v>5.0641158527555685E-3</v>
      </c>
    </row>
    <row r="53" spans="1:8" x14ac:dyDescent="0.2">
      <c r="A53" s="7">
        <v>2032</v>
      </c>
      <c r="B53" s="1"/>
      <c r="C53" s="1">
        <v>10345.000000000002</v>
      </c>
      <c r="D53" s="1">
        <v>8988.8000000000029</v>
      </c>
      <c r="E53" s="1">
        <v>6526.6000000000031</v>
      </c>
      <c r="F53" s="1">
        <v>6823.7000000000007</v>
      </c>
      <c r="H53" s="4">
        <f t="shared" si="1"/>
        <v>5.3185220107256903E-3</v>
      </c>
    </row>
    <row r="54" spans="1:8" x14ac:dyDescent="0.2">
      <c r="A54" s="7">
        <v>2033</v>
      </c>
      <c r="B54" s="1"/>
      <c r="C54" s="1">
        <v>10447.200000000001</v>
      </c>
      <c r="D54" s="1">
        <v>9066.8000000000011</v>
      </c>
      <c r="E54" s="1">
        <v>6536.6000000000013</v>
      </c>
      <c r="F54" s="1">
        <v>6878.7</v>
      </c>
      <c r="H54" s="4">
        <f t="shared" si="1"/>
        <v>8.0601433240030662E-3</v>
      </c>
    </row>
    <row r="55" spans="1:8" x14ac:dyDescent="0.2">
      <c r="A55" s="7">
        <v>2034</v>
      </c>
      <c r="B55" s="1"/>
      <c r="C55" s="1">
        <v>10532.7</v>
      </c>
      <c r="D55" s="1">
        <v>9126.1</v>
      </c>
      <c r="E55" s="1">
        <v>6530.8</v>
      </c>
      <c r="F55" s="1">
        <v>6922.7000000000007</v>
      </c>
      <c r="H55" s="4">
        <f t="shared" si="1"/>
        <v>6.3965574890605392E-3</v>
      </c>
    </row>
    <row r="56" spans="1:8" x14ac:dyDescent="0.2">
      <c r="A56" s="7">
        <v>2035</v>
      </c>
      <c r="B56" s="1"/>
      <c r="C56" s="1">
        <v>10616.7</v>
      </c>
      <c r="D56" s="1">
        <v>9183.9000000000015</v>
      </c>
      <c r="E56" s="1">
        <v>6529.8000000000011</v>
      </c>
      <c r="F56" s="1">
        <v>6977.2</v>
      </c>
      <c r="H56" s="4">
        <f t="shared" si="1"/>
        <v>7.8726508443236476E-3</v>
      </c>
    </row>
    <row r="57" spans="1:8" x14ac:dyDescent="0.2">
      <c r="A57" s="7">
        <v>2036</v>
      </c>
      <c r="B57" s="1"/>
      <c r="C57" s="1">
        <v>10731</v>
      </c>
      <c r="D57" s="1">
        <v>9269.8000000000011</v>
      </c>
      <c r="E57" s="1">
        <v>6556.9000000000015</v>
      </c>
      <c r="F57" s="1">
        <v>7058.2999999999993</v>
      </c>
      <c r="H57" s="4">
        <f t="shared" si="1"/>
        <v>1.1623573926503372E-2</v>
      </c>
    </row>
    <row r="58" spans="1:8" x14ac:dyDescent="0.2">
      <c r="A58" s="7">
        <v>2037</v>
      </c>
      <c r="B58" s="1"/>
      <c r="C58" s="1">
        <v>10791.8</v>
      </c>
      <c r="D58" s="1">
        <v>9310.5999999999985</v>
      </c>
      <c r="E58" s="1">
        <v>6550.5999999999985</v>
      </c>
      <c r="F58" s="1">
        <v>7111.8</v>
      </c>
      <c r="H58" s="4">
        <f t="shared" si="1"/>
        <v>7.5797288298884435E-3</v>
      </c>
    </row>
    <row r="59" spans="1:8" x14ac:dyDescent="0.2">
      <c r="A59" s="7">
        <v>2038</v>
      </c>
      <c r="B59" s="1"/>
      <c r="C59" s="1">
        <v>10874.699999999999</v>
      </c>
      <c r="D59" s="1">
        <v>9370.5999999999985</v>
      </c>
      <c r="E59" s="1">
        <v>6561.3999999999987</v>
      </c>
      <c r="F59" s="1">
        <v>7185.7999999999993</v>
      </c>
      <c r="H59" s="4">
        <f t="shared" si="1"/>
        <v>1.0405241992181846E-2</v>
      </c>
    </row>
    <row r="60" spans="1:8" x14ac:dyDescent="0.2">
      <c r="A60" s="7">
        <v>2039</v>
      </c>
      <c r="B60" s="1"/>
      <c r="C60" s="1">
        <v>10972.2</v>
      </c>
      <c r="D60" s="1">
        <v>9446.4000000000015</v>
      </c>
      <c r="E60" s="1">
        <v>6585.8000000000011</v>
      </c>
      <c r="F60" s="1">
        <v>7285.8000000000011</v>
      </c>
      <c r="H60" s="4">
        <f t="shared" si="1"/>
        <v>1.3916334994016122E-2</v>
      </c>
    </row>
    <row r="61" spans="1:8" x14ac:dyDescent="0.2">
      <c r="A61" s="7">
        <v>2040</v>
      </c>
      <c r="B61" s="1"/>
      <c r="C61" s="1">
        <v>11110</v>
      </c>
      <c r="D61" s="1">
        <v>9559.4000000000015</v>
      </c>
      <c r="E61" s="1">
        <v>6642.3000000000011</v>
      </c>
      <c r="F61" s="1">
        <v>7431.7</v>
      </c>
      <c r="H61" s="4">
        <f t="shared" si="1"/>
        <v>2.0025254604847609E-2</v>
      </c>
    </row>
    <row r="62" spans="1:8" x14ac:dyDescent="0.2">
      <c r="A62" s="7">
        <v>2041</v>
      </c>
      <c r="B62" s="1"/>
      <c r="C62" s="1">
        <v>11151.500000000002</v>
      </c>
      <c r="D62" s="1">
        <v>9583.5000000000018</v>
      </c>
      <c r="E62" s="1">
        <v>6620.4000000000015</v>
      </c>
      <c r="F62" s="1">
        <v>7512.0000000000018</v>
      </c>
      <c r="H62" s="4">
        <f t="shared" si="1"/>
        <v>1.0805064790021301E-2</v>
      </c>
    </row>
    <row r="63" spans="1:8" x14ac:dyDescent="0.2">
      <c r="A63" s="7">
        <v>2042</v>
      </c>
      <c r="B63" s="1"/>
      <c r="C63" s="1">
        <v>11231.6</v>
      </c>
      <c r="D63" s="1">
        <v>9643.4000000000015</v>
      </c>
      <c r="E63" s="1">
        <v>6631.6000000000013</v>
      </c>
      <c r="F63" s="1">
        <v>7637.3</v>
      </c>
      <c r="H63" s="4">
        <f t="shared" si="1"/>
        <v>1.6679978700745224E-2</v>
      </c>
    </row>
    <row r="64" spans="1:8" x14ac:dyDescent="0.2">
      <c r="A64" s="7">
        <v>2043</v>
      </c>
      <c r="B64" s="1"/>
      <c r="C64" s="1">
        <v>11322</v>
      </c>
      <c r="D64" s="1">
        <v>9713.7000000000007</v>
      </c>
      <c r="E64" s="1">
        <v>6656.2000000000007</v>
      </c>
      <c r="F64" s="1">
        <v>7776.4</v>
      </c>
      <c r="H64" s="4">
        <f t="shared" si="1"/>
        <v>1.8213242899977722E-2</v>
      </c>
    </row>
    <row r="65" spans="1:8" x14ac:dyDescent="0.2">
      <c r="A65" s="7">
        <v>2044</v>
      </c>
      <c r="B65" s="1"/>
      <c r="C65" s="1">
        <v>11443.3</v>
      </c>
      <c r="D65" s="1">
        <v>9813.1999999999989</v>
      </c>
      <c r="E65" s="1">
        <v>6707.9999999999991</v>
      </c>
      <c r="F65" s="1">
        <v>7945.5</v>
      </c>
      <c r="H65" s="4">
        <f t="shared" si="1"/>
        <v>2.1745280592562199E-2</v>
      </c>
    </row>
    <row r="66" spans="1:8" x14ac:dyDescent="0.2">
      <c r="A66" s="7">
        <v>2045</v>
      </c>
      <c r="B66" s="1"/>
      <c r="C66" s="1">
        <v>11499.1</v>
      </c>
      <c r="D66" s="1">
        <v>9855.9000000000015</v>
      </c>
      <c r="E66" s="1">
        <v>6713.8000000000011</v>
      </c>
      <c r="F66" s="1">
        <v>8079.3</v>
      </c>
      <c r="H66" s="4">
        <f t="shared" si="1"/>
        <v>1.6839720596564023E-2</v>
      </c>
    </row>
    <row r="67" spans="1:8" x14ac:dyDescent="0.2">
      <c r="A67" s="7">
        <v>2046</v>
      </c>
      <c r="B67" s="1"/>
      <c r="C67" s="1">
        <v>11582</v>
      </c>
      <c r="D67" s="1">
        <v>9923</v>
      </c>
      <c r="E67" s="1">
        <v>6739.6</v>
      </c>
      <c r="F67" s="1">
        <v>8237.1</v>
      </c>
      <c r="H67" s="4">
        <f t="shared" si="1"/>
        <v>1.9531395046600508E-2</v>
      </c>
    </row>
    <row r="68" spans="1:8" x14ac:dyDescent="0.2">
      <c r="A68" s="7">
        <v>2047</v>
      </c>
      <c r="B68" s="1"/>
      <c r="C68" s="1">
        <v>11661.9</v>
      </c>
      <c r="D68" s="1">
        <v>9987.6999999999989</v>
      </c>
      <c r="E68" s="1">
        <v>6764.8999999999987</v>
      </c>
      <c r="F68" s="1">
        <v>8396.2999999999993</v>
      </c>
      <c r="H68" s="4">
        <f t="shared" si="1"/>
        <v>1.9327190394677674E-2</v>
      </c>
    </row>
    <row r="69" spans="1:8" x14ac:dyDescent="0.2">
      <c r="A69" s="7">
        <v>2048</v>
      </c>
      <c r="B69" s="1"/>
      <c r="C69" s="1">
        <v>11772.499999999998</v>
      </c>
      <c r="D69" s="1">
        <v>10080.399999999998</v>
      </c>
      <c r="E69" s="1">
        <v>6814.0999999999976</v>
      </c>
      <c r="F69" s="1">
        <v>8574.3999999999978</v>
      </c>
      <c r="H69" s="4">
        <f t="shared" si="1"/>
        <v>2.1211724211855021E-2</v>
      </c>
    </row>
    <row r="70" spans="1:8" x14ac:dyDescent="0.2">
      <c r="A70" s="7">
        <v>2049</v>
      </c>
      <c r="B70" s="1"/>
      <c r="C70" s="1">
        <v>11822.9</v>
      </c>
      <c r="D70" s="1">
        <v>10121.5</v>
      </c>
      <c r="E70" s="1">
        <v>6824.2</v>
      </c>
      <c r="F70" s="1">
        <v>8695.6999999999989</v>
      </c>
      <c r="H70" s="4">
        <f t="shared" si="1"/>
        <v>1.4146762455682138E-2</v>
      </c>
    </row>
    <row r="71" spans="1:8" x14ac:dyDescent="0.2">
      <c r="A71" s="7">
        <v>2050</v>
      </c>
      <c r="B71" s="1"/>
      <c r="C71" s="1">
        <v>11904.7</v>
      </c>
      <c r="D71" s="1">
        <v>10190.800000000001</v>
      </c>
      <c r="E71" s="1">
        <v>6858.6</v>
      </c>
      <c r="F71" s="1">
        <v>8822.2999999999993</v>
      </c>
      <c r="H71" s="4">
        <f t="shared" si="1"/>
        <v>1.4558919925940383E-2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8B36-0785-41C9-B430-4006FF8A0ED9}">
  <dimension ref="A1:I75"/>
  <sheetViews>
    <sheetView tabSelected="1" workbookViewId="0">
      <selection activeCell="C11" sqref="C11"/>
    </sheetView>
  </sheetViews>
  <sheetFormatPr defaultRowHeight="12.75" x14ac:dyDescent="0.2"/>
  <cols>
    <col min="2" max="7" width="12.7109375" customWidth="1"/>
    <col min="8" max="8" width="13.85546875" bestFit="1" customWidth="1"/>
  </cols>
  <sheetData>
    <row r="1" spans="1:9" x14ac:dyDescent="0.2">
      <c r="A1" s="2" t="s">
        <v>5</v>
      </c>
    </row>
    <row r="2" spans="1:9" x14ac:dyDescent="0.2">
      <c r="A2" s="2"/>
      <c r="B2" s="3"/>
      <c r="C2" s="3"/>
      <c r="D2" s="3"/>
      <c r="E2" s="3"/>
      <c r="F2" s="3"/>
      <c r="G2" s="3"/>
      <c r="H2" s="3" t="s">
        <v>6</v>
      </c>
      <c r="I2" s="3" t="s">
        <v>20</v>
      </c>
    </row>
    <row r="3" spans="1:9" x14ac:dyDescent="0.2">
      <c r="A3" s="3" t="s">
        <v>9</v>
      </c>
      <c r="B3" s="3" t="s">
        <v>7</v>
      </c>
      <c r="C3" s="3" t="s">
        <v>16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8</v>
      </c>
      <c r="I3" s="3" t="s">
        <v>21</v>
      </c>
    </row>
    <row r="4" spans="1:9" x14ac:dyDescent="0.2">
      <c r="A4" s="3">
        <v>1983</v>
      </c>
      <c r="B4" s="1">
        <v>5230.7</v>
      </c>
      <c r="C4" s="1"/>
      <c r="D4" s="1"/>
      <c r="E4" s="1"/>
      <c r="F4" s="1"/>
      <c r="G4" s="1"/>
      <c r="H4" s="1">
        <f>B4</f>
        <v>5230.7</v>
      </c>
    </row>
    <row r="5" spans="1:9" x14ac:dyDescent="0.2">
      <c r="A5" s="3">
        <v>1984</v>
      </c>
      <c r="B5" s="1">
        <v>5330.9</v>
      </c>
      <c r="C5" s="1"/>
      <c r="D5" s="1"/>
      <c r="E5" s="1"/>
      <c r="F5" s="1"/>
      <c r="G5" s="1"/>
      <c r="H5" s="1">
        <f t="shared" ref="H5:H39" si="0">B5</f>
        <v>5330.9</v>
      </c>
      <c r="I5" s="4">
        <f>H5/H4-1</f>
        <v>1.9156135890033843E-2</v>
      </c>
    </row>
    <row r="6" spans="1:9" x14ac:dyDescent="0.2">
      <c r="A6" s="3">
        <v>1985</v>
      </c>
      <c r="B6" s="1">
        <v>5336.3</v>
      </c>
      <c r="C6" s="1"/>
      <c r="D6" s="1"/>
      <c r="E6" s="1"/>
      <c r="F6" s="1"/>
      <c r="G6" s="1"/>
      <c r="H6" s="1">
        <f t="shared" si="0"/>
        <v>5336.3</v>
      </c>
      <c r="I6" s="4">
        <f t="shared" ref="I6:I69" si="1">H6/H5-1</f>
        <v>1.0129621639873854E-3</v>
      </c>
    </row>
    <row r="7" spans="1:9" x14ac:dyDescent="0.2">
      <c r="A7" s="3">
        <v>1986</v>
      </c>
      <c r="B7" s="1">
        <v>5625.4</v>
      </c>
      <c r="C7" s="1"/>
      <c r="D7" s="1"/>
      <c r="E7" s="1"/>
      <c r="F7" s="1"/>
      <c r="G7" s="1"/>
      <c r="H7" s="1">
        <f t="shared" si="0"/>
        <v>5625.4</v>
      </c>
      <c r="I7" s="4">
        <f t="shared" si="1"/>
        <v>5.4176114536289122E-2</v>
      </c>
    </row>
    <row r="8" spans="1:9" x14ac:dyDescent="0.2">
      <c r="A8" s="3">
        <v>1987</v>
      </c>
      <c r="B8" s="1">
        <v>5804.3</v>
      </c>
      <c r="C8" s="1"/>
      <c r="D8" s="1"/>
      <c r="E8" s="1"/>
      <c r="F8" s="1"/>
      <c r="G8" s="1"/>
      <c r="H8" s="1">
        <f t="shared" si="0"/>
        <v>5804.3</v>
      </c>
      <c r="I8" s="4">
        <f t="shared" si="1"/>
        <v>3.1802182955878777E-2</v>
      </c>
    </row>
    <row r="9" spans="1:9" x14ac:dyDescent="0.2">
      <c r="A9" s="3">
        <v>1988</v>
      </c>
      <c r="B9" s="1">
        <v>6095.7</v>
      </c>
      <c r="C9" s="1"/>
      <c r="D9" s="1"/>
      <c r="E9" s="1"/>
      <c r="F9" s="1"/>
      <c r="G9" s="1"/>
      <c r="H9" s="1">
        <f t="shared" si="0"/>
        <v>6095.7</v>
      </c>
      <c r="I9" s="4">
        <f t="shared" si="1"/>
        <v>5.0204158985579506E-2</v>
      </c>
    </row>
    <row r="10" spans="1:9" x14ac:dyDescent="0.2">
      <c r="A10" s="3">
        <v>1989</v>
      </c>
      <c r="B10" s="1">
        <v>6254.2</v>
      </c>
      <c r="C10" s="1"/>
      <c r="D10" s="1"/>
      <c r="E10" s="1"/>
      <c r="F10" s="1"/>
      <c r="G10" s="1"/>
      <c r="H10" s="1">
        <f t="shared" si="0"/>
        <v>6254.2</v>
      </c>
      <c r="I10" s="4">
        <f t="shared" si="1"/>
        <v>2.6001935790803454E-2</v>
      </c>
    </row>
    <row r="11" spans="1:9" x14ac:dyDescent="0.2">
      <c r="A11" s="3">
        <v>1990</v>
      </c>
      <c r="B11" s="1">
        <v>6470.6</v>
      </c>
      <c r="C11" s="1"/>
      <c r="D11" s="1"/>
      <c r="E11" s="1"/>
      <c r="F11" s="1"/>
      <c r="G11" s="1"/>
      <c r="H11" s="1">
        <f t="shared" si="0"/>
        <v>6470.6</v>
      </c>
      <c r="I11" s="4">
        <f t="shared" si="1"/>
        <v>3.4600748297144435E-2</v>
      </c>
    </row>
    <row r="12" spans="1:9" x14ac:dyDescent="0.2">
      <c r="A12" s="3">
        <v>1991</v>
      </c>
      <c r="B12" s="1">
        <v>6539</v>
      </c>
      <c r="C12" s="1"/>
      <c r="D12" s="1"/>
      <c r="E12" s="1"/>
      <c r="F12" s="1"/>
      <c r="G12" s="1"/>
      <c r="H12" s="1">
        <f t="shared" si="0"/>
        <v>6539</v>
      </c>
      <c r="I12" s="4">
        <f t="shared" si="1"/>
        <v>1.0570889871109213E-2</v>
      </c>
    </row>
    <row r="13" spans="1:9" x14ac:dyDescent="0.2">
      <c r="A13" s="3">
        <v>1992</v>
      </c>
      <c r="B13" s="1">
        <v>6650.4</v>
      </c>
      <c r="C13" s="1"/>
      <c r="D13" s="1"/>
      <c r="E13" s="1"/>
      <c r="F13" s="1"/>
      <c r="G13" s="1"/>
      <c r="H13" s="1">
        <f t="shared" si="0"/>
        <v>6650.4</v>
      </c>
      <c r="I13" s="4">
        <f t="shared" si="1"/>
        <v>1.703624407401727E-2</v>
      </c>
    </row>
    <row r="14" spans="1:9" x14ac:dyDescent="0.2">
      <c r="A14" s="3">
        <v>1993</v>
      </c>
      <c r="B14" s="1">
        <v>6607.4</v>
      </c>
      <c r="C14" s="1"/>
      <c r="D14" s="1"/>
      <c r="E14" s="1"/>
      <c r="F14" s="1"/>
      <c r="G14" s="1"/>
      <c r="H14" s="1">
        <f t="shared" si="0"/>
        <v>6607.4</v>
      </c>
      <c r="I14" s="4">
        <f t="shared" si="1"/>
        <v>-6.4657764946469687E-3</v>
      </c>
    </row>
    <row r="15" spans="1:9" x14ac:dyDescent="0.2">
      <c r="A15" s="3">
        <v>1994</v>
      </c>
      <c r="B15" s="1">
        <v>6797.4</v>
      </c>
      <c r="C15" s="1"/>
      <c r="D15" s="1"/>
      <c r="E15" s="1"/>
      <c r="F15" s="1"/>
      <c r="G15" s="1"/>
      <c r="H15" s="1">
        <f t="shared" si="0"/>
        <v>6797.4</v>
      </c>
      <c r="I15" s="4">
        <f t="shared" si="1"/>
        <v>2.8755637618427921E-2</v>
      </c>
    </row>
    <row r="16" spans="1:9" x14ac:dyDescent="0.2">
      <c r="A16" s="3">
        <v>1995</v>
      </c>
      <c r="B16" s="1">
        <v>6962.8</v>
      </c>
      <c r="C16" s="1"/>
      <c r="D16" s="1"/>
      <c r="E16" s="1"/>
      <c r="F16" s="1"/>
      <c r="G16" s="1"/>
      <c r="H16" s="1">
        <f t="shared" si="0"/>
        <v>6962.8</v>
      </c>
      <c r="I16" s="4">
        <f t="shared" si="1"/>
        <v>2.4332833142083787E-2</v>
      </c>
    </row>
    <row r="17" spans="1:9" x14ac:dyDescent="0.2">
      <c r="A17" s="3">
        <v>1996</v>
      </c>
      <c r="B17" s="1">
        <v>7091.1</v>
      </c>
      <c r="C17" s="1">
        <v>7094.7000000000007</v>
      </c>
      <c r="D17" s="1"/>
      <c r="E17" s="1">
        <v>-3.6</v>
      </c>
      <c r="F17" s="1"/>
      <c r="G17" s="1"/>
      <c r="H17" s="1">
        <f t="shared" si="0"/>
        <v>7091.1</v>
      </c>
      <c r="I17" s="4">
        <f t="shared" si="1"/>
        <v>1.8426495088182948E-2</v>
      </c>
    </row>
    <row r="18" spans="1:9" x14ac:dyDescent="0.2">
      <c r="A18" s="3">
        <v>1997</v>
      </c>
      <c r="B18" s="1">
        <v>7040.3</v>
      </c>
      <c r="C18" s="1">
        <v>7068.7</v>
      </c>
      <c r="D18" s="1"/>
      <c r="E18" s="1">
        <v>-28.4</v>
      </c>
      <c r="F18" s="1"/>
      <c r="G18" s="1"/>
      <c r="H18" s="1">
        <f t="shared" si="0"/>
        <v>7040.3</v>
      </c>
      <c r="I18" s="4">
        <f t="shared" si="1"/>
        <v>-7.1639096896108923E-3</v>
      </c>
    </row>
    <row r="19" spans="1:9" x14ac:dyDescent="0.2">
      <c r="A19" s="3">
        <v>1998</v>
      </c>
      <c r="B19" s="1">
        <v>6938.3</v>
      </c>
      <c r="C19" s="1">
        <v>6989.3</v>
      </c>
      <c r="D19" s="1"/>
      <c r="E19" s="1">
        <v>-51</v>
      </c>
      <c r="F19" s="1"/>
      <c r="G19" s="1"/>
      <c r="H19" s="1">
        <f t="shared" si="0"/>
        <v>6938.3</v>
      </c>
      <c r="I19" s="4">
        <f t="shared" si="1"/>
        <v>-1.4488018976464123E-2</v>
      </c>
    </row>
    <row r="20" spans="1:9" x14ac:dyDescent="0.2">
      <c r="A20" s="3">
        <v>1999</v>
      </c>
      <c r="B20" s="1">
        <v>6997.9</v>
      </c>
      <c r="C20" s="1">
        <v>7068.2999999999993</v>
      </c>
      <c r="D20" s="1"/>
      <c r="E20" s="1">
        <v>-70.400000000000006</v>
      </c>
      <c r="F20" s="1"/>
      <c r="G20" s="1"/>
      <c r="H20" s="1">
        <f t="shared" si="0"/>
        <v>6997.9</v>
      </c>
      <c r="I20" s="4">
        <f t="shared" si="1"/>
        <v>8.5900004323824497E-3</v>
      </c>
    </row>
    <row r="21" spans="1:9" x14ac:dyDescent="0.2">
      <c r="A21" s="3">
        <v>2000</v>
      </c>
      <c r="B21" s="1">
        <v>7211.8</v>
      </c>
      <c r="C21" s="1">
        <v>7303.3</v>
      </c>
      <c r="D21" s="1"/>
      <c r="E21" s="1">
        <v>-91.5</v>
      </c>
      <c r="F21" s="1"/>
      <c r="G21" s="1"/>
      <c r="H21" s="1">
        <f t="shared" si="0"/>
        <v>7211.8</v>
      </c>
      <c r="I21" s="4">
        <f t="shared" si="1"/>
        <v>3.0566312750968327E-2</v>
      </c>
    </row>
    <row r="22" spans="1:9" x14ac:dyDescent="0.2">
      <c r="A22" s="3">
        <v>2001</v>
      </c>
      <c r="B22" s="1">
        <v>7276.7</v>
      </c>
      <c r="C22" s="1">
        <v>7386.5</v>
      </c>
      <c r="D22" s="1">
        <v>0</v>
      </c>
      <c r="E22" s="1">
        <v>-109.8</v>
      </c>
      <c r="F22" s="1"/>
      <c r="G22" s="1"/>
      <c r="H22" s="1">
        <f t="shared" si="0"/>
        <v>7276.7</v>
      </c>
      <c r="I22" s="4">
        <f t="shared" si="1"/>
        <v>8.9991402978450985E-3</v>
      </c>
    </row>
    <row r="23" spans="1:9" x14ac:dyDescent="0.2">
      <c r="A23" s="3">
        <v>2002</v>
      </c>
      <c r="B23" s="1">
        <v>7390.4</v>
      </c>
      <c r="C23" s="1">
        <v>7511.7999999999993</v>
      </c>
      <c r="D23" s="1">
        <v>0</v>
      </c>
      <c r="E23" s="1">
        <v>-121.4</v>
      </c>
      <c r="F23" s="1"/>
      <c r="G23" s="1"/>
      <c r="H23" s="1">
        <f t="shared" si="0"/>
        <v>7390.4</v>
      </c>
      <c r="I23" s="4">
        <f t="shared" si="1"/>
        <v>1.5625214726455727E-2</v>
      </c>
    </row>
    <row r="24" spans="1:9" x14ac:dyDescent="0.2">
      <c r="A24" s="3">
        <v>2003</v>
      </c>
      <c r="B24" s="1">
        <v>7522.2</v>
      </c>
      <c r="C24" s="1">
        <v>7658</v>
      </c>
      <c r="D24" s="1">
        <v>0</v>
      </c>
      <c r="E24" s="1">
        <v>-135.80000000000001</v>
      </c>
      <c r="F24" s="1"/>
      <c r="G24" s="1"/>
      <c r="H24" s="1">
        <f t="shared" si="0"/>
        <v>7522.2</v>
      </c>
      <c r="I24" s="4">
        <f t="shared" si="1"/>
        <v>1.7833946741719009E-2</v>
      </c>
    </row>
    <row r="25" spans="1:9" x14ac:dyDescent="0.2">
      <c r="A25" s="3">
        <v>2004</v>
      </c>
      <c r="B25" s="1">
        <v>7732.8</v>
      </c>
      <c r="C25" s="1">
        <v>7883.6</v>
      </c>
      <c r="D25" s="1">
        <v>0</v>
      </c>
      <c r="E25" s="1">
        <v>-150.80000000000001</v>
      </c>
      <c r="F25" s="1"/>
      <c r="G25" s="1"/>
      <c r="H25" s="1">
        <f t="shared" si="0"/>
        <v>7732.8</v>
      </c>
      <c r="I25" s="4">
        <f t="shared" si="1"/>
        <v>2.79971284996412E-2</v>
      </c>
    </row>
    <row r="26" spans="1:9" x14ac:dyDescent="0.2">
      <c r="A26" s="3">
        <v>2005</v>
      </c>
      <c r="B26" s="1">
        <v>7721.3</v>
      </c>
      <c r="C26" s="1">
        <v>7894.3</v>
      </c>
      <c r="D26" s="1">
        <v>-0.1</v>
      </c>
      <c r="E26" s="1">
        <v>-172.9</v>
      </c>
      <c r="F26" s="1"/>
      <c r="G26" s="1"/>
      <c r="H26" s="1">
        <f t="shared" si="0"/>
        <v>7721.3</v>
      </c>
      <c r="I26" s="4">
        <f t="shared" si="1"/>
        <v>-1.4871715290709631E-3</v>
      </c>
    </row>
    <row r="27" spans="1:9" x14ac:dyDescent="0.2">
      <c r="A27" s="3">
        <v>2006</v>
      </c>
      <c r="B27" s="1">
        <v>7700.6</v>
      </c>
      <c r="C27" s="1">
        <v>7903.3</v>
      </c>
      <c r="D27" s="1">
        <v>-0.5</v>
      </c>
      <c r="E27" s="1">
        <v>-202.2</v>
      </c>
      <c r="F27" s="1"/>
      <c r="G27" s="1"/>
      <c r="H27" s="1">
        <f t="shared" si="0"/>
        <v>7700.6</v>
      </c>
      <c r="I27" s="4">
        <f t="shared" si="1"/>
        <v>-2.6808957040912462E-3</v>
      </c>
    </row>
    <row r="28" spans="1:9" x14ac:dyDescent="0.2">
      <c r="A28" s="3">
        <v>2007</v>
      </c>
      <c r="B28" s="1">
        <v>7675.4</v>
      </c>
      <c r="C28" s="1">
        <v>7944.2</v>
      </c>
      <c r="D28" s="1">
        <v>-3</v>
      </c>
      <c r="E28" s="1">
        <v>-265.8</v>
      </c>
      <c r="F28" s="1"/>
      <c r="G28" s="1"/>
      <c r="H28" s="1">
        <f t="shared" si="0"/>
        <v>7675.4</v>
      </c>
      <c r="I28" s="4">
        <f t="shared" si="1"/>
        <v>-3.2724722748878055E-3</v>
      </c>
    </row>
    <row r="29" spans="1:9" x14ac:dyDescent="0.2">
      <c r="A29" s="3">
        <v>2008</v>
      </c>
      <c r="B29" s="1">
        <v>7556</v>
      </c>
      <c r="C29" s="1">
        <v>7949</v>
      </c>
      <c r="D29" s="1">
        <v>-6.7</v>
      </c>
      <c r="E29" s="1">
        <v>-386.3</v>
      </c>
      <c r="F29" s="1"/>
      <c r="G29" s="1"/>
      <c r="H29" s="1">
        <f t="shared" si="0"/>
        <v>7556</v>
      </c>
      <c r="I29" s="4">
        <f t="shared" si="1"/>
        <v>-1.5556192511139488E-2</v>
      </c>
    </row>
    <row r="30" spans="1:9" x14ac:dyDescent="0.2">
      <c r="A30" s="3">
        <v>2009</v>
      </c>
      <c r="B30" s="1">
        <v>7377.5</v>
      </c>
      <c r="C30" s="1">
        <v>7887.6</v>
      </c>
      <c r="D30" s="1">
        <v>-17</v>
      </c>
      <c r="E30" s="1">
        <v>-493.1</v>
      </c>
      <c r="F30" s="1"/>
      <c r="G30" s="1"/>
      <c r="H30" s="1">
        <f t="shared" si="0"/>
        <v>7377.5</v>
      </c>
      <c r="I30" s="4">
        <f t="shared" si="1"/>
        <v>-2.3623610375860249E-2</v>
      </c>
    </row>
    <row r="31" spans="1:9" x14ac:dyDescent="0.2">
      <c r="A31" s="3">
        <v>2010</v>
      </c>
      <c r="B31" s="1">
        <v>7277.2</v>
      </c>
      <c r="C31" s="1">
        <v>7870.4</v>
      </c>
      <c r="D31" s="1">
        <v>-29.2</v>
      </c>
      <c r="E31" s="1">
        <v>-564</v>
      </c>
      <c r="F31" s="1"/>
      <c r="G31" s="1"/>
      <c r="H31" s="1">
        <f t="shared" si="0"/>
        <v>7277.2</v>
      </c>
      <c r="I31" s="4">
        <f t="shared" si="1"/>
        <v>-1.3595391392748235E-2</v>
      </c>
    </row>
    <row r="32" spans="1:9" x14ac:dyDescent="0.2">
      <c r="A32" s="3">
        <v>2011</v>
      </c>
      <c r="B32" s="1">
        <v>7242.2999999999993</v>
      </c>
      <c r="C32" s="1">
        <v>7926.4</v>
      </c>
      <c r="D32" s="1">
        <v>-57.6</v>
      </c>
      <c r="E32" s="1">
        <v>-627.4</v>
      </c>
      <c r="F32" s="1">
        <v>0.9</v>
      </c>
      <c r="G32" s="1"/>
      <c r="H32" s="1">
        <f t="shared" si="0"/>
        <v>7242.2999999999993</v>
      </c>
      <c r="I32" s="4">
        <f t="shared" si="1"/>
        <v>-4.7958005826417294E-3</v>
      </c>
    </row>
    <row r="33" spans="1:9" x14ac:dyDescent="0.2">
      <c r="A33" s="3">
        <v>2012</v>
      </c>
      <c r="B33" s="1">
        <v>6976</v>
      </c>
      <c r="C33" s="1">
        <v>7829.5</v>
      </c>
      <c r="D33" s="1">
        <v>-130.80000000000001</v>
      </c>
      <c r="E33" s="1">
        <v>-725.2</v>
      </c>
      <c r="F33" s="1">
        <v>2.5</v>
      </c>
      <c r="G33" s="1"/>
      <c r="H33" s="1">
        <f t="shared" si="0"/>
        <v>6976</v>
      </c>
      <c r="I33" s="4">
        <f t="shared" si="1"/>
        <v>-3.6770086850862249E-2</v>
      </c>
    </row>
    <row r="34" spans="1:9" x14ac:dyDescent="0.2">
      <c r="A34" s="3">
        <v>2013</v>
      </c>
      <c r="B34" s="1">
        <v>6858.5</v>
      </c>
      <c r="C34" s="1">
        <v>7976.4000000000005</v>
      </c>
      <c r="D34" s="1">
        <v>-318.8</v>
      </c>
      <c r="E34" s="1">
        <v>-803.3</v>
      </c>
      <c r="F34" s="1">
        <v>4.2</v>
      </c>
      <c r="G34" s="1"/>
      <c r="H34" s="1">
        <f t="shared" si="0"/>
        <v>6858.5</v>
      </c>
      <c r="I34" s="4">
        <f t="shared" si="1"/>
        <v>-1.6843463302752326E-2</v>
      </c>
    </row>
    <row r="35" spans="1:9" x14ac:dyDescent="0.2">
      <c r="A35" s="3">
        <v>2014</v>
      </c>
      <c r="B35" s="1">
        <v>6781.7</v>
      </c>
      <c r="C35" s="1">
        <v>8123.6</v>
      </c>
      <c r="D35" s="1">
        <v>-464.5</v>
      </c>
      <c r="E35" s="1">
        <v>-883.1</v>
      </c>
      <c r="F35" s="1">
        <v>5.7</v>
      </c>
      <c r="G35" s="1"/>
      <c r="H35" s="1">
        <f t="shared" si="0"/>
        <v>6781.7</v>
      </c>
      <c r="I35" s="4">
        <f t="shared" si="1"/>
        <v>-1.1197783771961789E-2</v>
      </c>
    </row>
    <row r="36" spans="1:9" x14ac:dyDescent="0.2">
      <c r="A36" s="3">
        <v>2015</v>
      </c>
      <c r="B36" s="1">
        <v>6754.1</v>
      </c>
      <c r="C36" s="1">
        <v>8280.1</v>
      </c>
      <c r="D36" s="1">
        <v>-572</v>
      </c>
      <c r="E36" s="1">
        <v>-962.9</v>
      </c>
      <c r="F36" s="1">
        <v>8.9</v>
      </c>
      <c r="G36" s="1"/>
      <c r="H36" s="1">
        <f t="shared" si="0"/>
        <v>6754.1</v>
      </c>
      <c r="I36" s="4">
        <f t="shared" si="1"/>
        <v>-4.0697760148634687E-3</v>
      </c>
    </row>
    <row r="37" spans="1:9" x14ac:dyDescent="0.2">
      <c r="A37" s="3">
        <v>2016</v>
      </c>
      <c r="B37" s="1">
        <v>6660.2</v>
      </c>
      <c r="C37" s="1">
        <v>8353.2344840000005</v>
      </c>
      <c r="D37" s="1">
        <v>-664.5</v>
      </c>
      <c r="E37" s="1">
        <v>-1040.4000000000001</v>
      </c>
      <c r="F37" s="1">
        <v>11.9</v>
      </c>
      <c r="G37" s="1"/>
      <c r="H37" s="1">
        <f t="shared" si="0"/>
        <v>6660.2</v>
      </c>
      <c r="I37" s="4">
        <f t="shared" si="1"/>
        <v>-1.3902666528479046E-2</v>
      </c>
    </row>
    <row r="38" spans="1:9" x14ac:dyDescent="0.2">
      <c r="A38" s="3">
        <v>2017</v>
      </c>
      <c r="B38" s="1">
        <v>6548.7</v>
      </c>
      <c r="C38" s="1">
        <v>8439.7581630000004</v>
      </c>
      <c r="D38" s="1">
        <v>-784.6</v>
      </c>
      <c r="E38" s="1">
        <v>-1122.4000000000001</v>
      </c>
      <c r="F38" s="1">
        <v>15.9</v>
      </c>
      <c r="G38" s="1"/>
      <c r="H38" s="1">
        <f t="shared" si="0"/>
        <v>6548.7</v>
      </c>
      <c r="I38" s="4">
        <f t="shared" si="1"/>
        <v>-1.6741239001831776E-2</v>
      </c>
    </row>
    <row r="39" spans="1:9" x14ac:dyDescent="0.2">
      <c r="A39" s="3">
        <v>2018</v>
      </c>
      <c r="B39" s="1">
        <v>6525.7</v>
      </c>
      <c r="C39" s="1">
        <v>8512.8000000000011</v>
      </c>
      <c r="D39" s="1">
        <v>-800.7</v>
      </c>
      <c r="E39" s="1">
        <v>-1206.1000000000001</v>
      </c>
      <c r="F39" s="1">
        <v>19.7</v>
      </c>
      <c r="G39" s="1"/>
      <c r="H39" s="1">
        <f t="shared" si="0"/>
        <v>6525.7</v>
      </c>
      <c r="I39" s="4">
        <f t="shared" si="1"/>
        <v>-3.5121474491119908E-3</v>
      </c>
    </row>
    <row r="40" spans="1:9" x14ac:dyDescent="0.2">
      <c r="A40" s="3">
        <v>2019</v>
      </c>
      <c r="B40" s="1">
        <v>6563.1</v>
      </c>
      <c r="C40" s="1">
        <v>8696.2999999999993</v>
      </c>
      <c r="D40" s="1">
        <v>-875.30000000000007</v>
      </c>
      <c r="E40" s="1">
        <v>-1292.2000000000003</v>
      </c>
      <c r="F40" s="1">
        <v>25.700000000000003</v>
      </c>
      <c r="G40" s="1">
        <v>0.2</v>
      </c>
      <c r="H40" s="1">
        <f t="shared" ref="H40:H71" si="2">SUM(C40:G40)</f>
        <v>6554.6999999999989</v>
      </c>
      <c r="I40" s="4">
        <f t="shared" si="1"/>
        <v>4.4439676969518782E-3</v>
      </c>
    </row>
    <row r="41" spans="1:9" x14ac:dyDescent="0.2">
      <c r="A41" s="3">
        <v>2020</v>
      </c>
      <c r="B41" s="1"/>
      <c r="C41" s="1">
        <v>8769.7000000000007</v>
      </c>
      <c r="D41" s="1">
        <v>-936.50000000000011</v>
      </c>
      <c r="E41" s="1">
        <v>-1395.9</v>
      </c>
      <c r="F41" s="1">
        <v>29.6</v>
      </c>
      <c r="G41" s="1">
        <v>0.4</v>
      </c>
      <c r="H41" s="1">
        <f t="shared" si="2"/>
        <v>6467.3000000000011</v>
      </c>
      <c r="I41" s="4">
        <f t="shared" si="1"/>
        <v>-1.33339435824672E-2</v>
      </c>
    </row>
    <row r="42" spans="1:9" x14ac:dyDescent="0.2">
      <c r="A42" s="3">
        <v>2021</v>
      </c>
      <c r="B42" s="1"/>
      <c r="C42" s="1">
        <v>8873.9000000000015</v>
      </c>
      <c r="D42" s="1">
        <v>-986.09999999999991</v>
      </c>
      <c r="E42" s="1">
        <v>-1509.4</v>
      </c>
      <c r="F42" s="1">
        <v>34.299999999999997</v>
      </c>
      <c r="G42" s="1">
        <v>3.6</v>
      </c>
      <c r="H42" s="1">
        <f t="shared" si="2"/>
        <v>6416.300000000002</v>
      </c>
      <c r="I42" s="4">
        <f t="shared" si="1"/>
        <v>-7.8858256150169392E-3</v>
      </c>
    </row>
    <row r="43" spans="1:9" x14ac:dyDescent="0.2">
      <c r="A43" s="3">
        <v>2022</v>
      </c>
      <c r="B43" s="1"/>
      <c r="C43" s="1">
        <v>9037.4999999999982</v>
      </c>
      <c r="D43" s="1">
        <v>-1042.8000000000002</v>
      </c>
      <c r="E43" s="1">
        <v>-1613.2000000000003</v>
      </c>
      <c r="F43" s="1">
        <v>41.1</v>
      </c>
      <c r="G43" s="1">
        <v>8.3000000000000007</v>
      </c>
      <c r="H43" s="1">
        <f t="shared" si="2"/>
        <v>6430.8999999999987</v>
      </c>
      <c r="I43" s="4">
        <f t="shared" si="1"/>
        <v>2.2754547013070781E-3</v>
      </c>
    </row>
    <row r="44" spans="1:9" x14ac:dyDescent="0.2">
      <c r="A44" s="3">
        <v>2023</v>
      </c>
      <c r="B44" s="1"/>
      <c r="C44" s="1">
        <v>9185.6000000000022</v>
      </c>
      <c r="D44" s="1">
        <v>-1085.8999999999999</v>
      </c>
      <c r="E44" s="1">
        <v>-1702.8000000000002</v>
      </c>
      <c r="F44" s="1">
        <v>49.2</v>
      </c>
      <c r="G44" s="1">
        <v>11.7</v>
      </c>
      <c r="H44" s="1">
        <f t="shared" si="2"/>
        <v>6457.800000000002</v>
      </c>
      <c r="I44" s="4">
        <f t="shared" si="1"/>
        <v>4.1829292945005925E-3</v>
      </c>
    </row>
    <row r="45" spans="1:9" x14ac:dyDescent="0.2">
      <c r="A45" s="3">
        <v>2024</v>
      </c>
      <c r="B45" s="1"/>
      <c r="C45" s="1">
        <v>9355.7999999999993</v>
      </c>
      <c r="D45" s="1">
        <v>-1115.2</v>
      </c>
      <c r="E45" s="1">
        <v>-1793.4</v>
      </c>
      <c r="F45" s="1">
        <v>59.7</v>
      </c>
      <c r="G45" s="1">
        <v>15.5</v>
      </c>
      <c r="H45" s="1">
        <f t="shared" si="2"/>
        <v>6522.3999999999987</v>
      </c>
      <c r="I45" s="4">
        <f t="shared" si="1"/>
        <v>1.0003406732942643E-2</v>
      </c>
    </row>
    <row r="46" spans="1:9" x14ac:dyDescent="0.2">
      <c r="A46" s="3">
        <v>2025</v>
      </c>
      <c r="B46" s="1"/>
      <c r="C46" s="1">
        <v>9524.4</v>
      </c>
      <c r="D46" s="1">
        <v>-1140.7</v>
      </c>
      <c r="E46" s="1">
        <v>-1886.7000000000003</v>
      </c>
      <c r="F46" s="1">
        <v>72.099999999999994</v>
      </c>
      <c r="G46" s="1">
        <v>20</v>
      </c>
      <c r="H46" s="1">
        <f t="shared" si="2"/>
        <v>6589.0999999999985</v>
      </c>
      <c r="I46" s="4">
        <f t="shared" si="1"/>
        <v>1.0226297068563595E-2</v>
      </c>
    </row>
    <row r="47" spans="1:9" x14ac:dyDescent="0.2">
      <c r="A47" s="3">
        <v>2026</v>
      </c>
      <c r="B47" s="1"/>
      <c r="C47" s="1">
        <v>9638.2000000000007</v>
      </c>
      <c r="D47" s="1">
        <v>-1170.2</v>
      </c>
      <c r="E47" s="1">
        <v>-1980.1000000000004</v>
      </c>
      <c r="F47" s="1">
        <v>87.6</v>
      </c>
      <c r="G47" s="1">
        <v>23.8</v>
      </c>
      <c r="H47" s="1">
        <f t="shared" si="2"/>
        <v>6599.3</v>
      </c>
      <c r="I47" s="4">
        <f t="shared" si="1"/>
        <v>1.5480111092565085E-3</v>
      </c>
    </row>
    <row r="48" spans="1:9" x14ac:dyDescent="0.2">
      <c r="A48" s="3">
        <v>2027</v>
      </c>
      <c r="B48" s="1"/>
      <c r="C48" s="1">
        <v>9745.4000000000015</v>
      </c>
      <c r="D48" s="1">
        <v>-1200.3</v>
      </c>
      <c r="E48" s="1">
        <v>-2066.9</v>
      </c>
      <c r="F48" s="1">
        <v>105.8</v>
      </c>
      <c r="G48" s="1">
        <v>27.7</v>
      </c>
      <c r="H48" s="1">
        <f t="shared" si="2"/>
        <v>6611.7000000000025</v>
      </c>
      <c r="I48" s="4">
        <f t="shared" si="1"/>
        <v>1.8789871653057677E-3</v>
      </c>
    </row>
    <row r="49" spans="1:9" x14ac:dyDescent="0.2">
      <c r="A49" s="3">
        <v>2028</v>
      </c>
      <c r="B49" s="1"/>
      <c r="C49" s="1">
        <v>9873.4</v>
      </c>
      <c r="D49" s="1">
        <v>-1233.6999999999998</v>
      </c>
      <c r="E49" s="1">
        <v>-2153.1000000000004</v>
      </c>
      <c r="F49" s="1">
        <v>127.10000000000001</v>
      </c>
      <c r="G49" s="1">
        <v>31.7</v>
      </c>
      <c r="H49" s="1">
        <f t="shared" si="2"/>
        <v>6645.4000000000005</v>
      </c>
      <c r="I49" s="4">
        <f t="shared" si="1"/>
        <v>5.0970249708846005E-3</v>
      </c>
    </row>
    <row r="50" spans="1:9" x14ac:dyDescent="0.2">
      <c r="A50" s="3">
        <v>2029</v>
      </c>
      <c r="B50" s="1"/>
      <c r="C50" s="1">
        <v>9988.3999999999978</v>
      </c>
      <c r="D50" s="1">
        <v>-1262.6000000000001</v>
      </c>
      <c r="E50" s="1">
        <v>-2231.7000000000003</v>
      </c>
      <c r="F50" s="1">
        <v>151.80000000000001</v>
      </c>
      <c r="G50" s="1">
        <v>35.4</v>
      </c>
      <c r="H50" s="1">
        <f t="shared" si="2"/>
        <v>6681.2999999999965</v>
      </c>
      <c r="I50" s="4">
        <f t="shared" si="1"/>
        <v>5.4022331236638355E-3</v>
      </c>
    </row>
    <row r="51" spans="1:9" x14ac:dyDescent="0.2">
      <c r="A51" s="3">
        <v>2030</v>
      </c>
      <c r="B51" s="1"/>
      <c r="C51" s="1">
        <v>10132.9</v>
      </c>
      <c r="D51" s="1">
        <v>-1293.3999999999999</v>
      </c>
      <c r="E51" s="1">
        <v>-2307.3000000000002</v>
      </c>
      <c r="F51" s="1">
        <v>180.20000000000002</v>
      </c>
      <c r="G51" s="1">
        <v>41</v>
      </c>
      <c r="H51" s="1">
        <f t="shared" si="2"/>
        <v>6753.4</v>
      </c>
      <c r="I51" s="4">
        <f t="shared" si="1"/>
        <v>1.0791313067816555E-2</v>
      </c>
    </row>
    <row r="52" spans="1:9" x14ac:dyDescent="0.2">
      <c r="A52" s="3">
        <v>2031</v>
      </c>
      <c r="B52" s="1"/>
      <c r="C52" s="1">
        <v>10237</v>
      </c>
      <c r="D52" s="1">
        <v>-1323.4999999999998</v>
      </c>
      <c r="E52" s="1">
        <v>-2382.9000000000005</v>
      </c>
      <c r="F52" s="1">
        <v>212.10000000000002</v>
      </c>
      <c r="G52" s="1">
        <v>44.9</v>
      </c>
      <c r="H52" s="1">
        <f t="shared" si="2"/>
        <v>6787.5999999999995</v>
      </c>
      <c r="I52" s="4">
        <f t="shared" si="1"/>
        <v>5.0641158527555685E-3</v>
      </c>
    </row>
    <row r="53" spans="1:9" x14ac:dyDescent="0.2">
      <c r="A53" s="3">
        <v>2032</v>
      </c>
      <c r="B53" s="1"/>
      <c r="C53" s="1">
        <v>10345.000000000002</v>
      </c>
      <c r="D53" s="1">
        <v>-1356.2</v>
      </c>
      <c r="E53" s="1">
        <v>-2462.2000000000003</v>
      </c>
      <c r="F53" s="1">
        <v>248.2</v>
      </c>
      <c r="G53" s="1">
        <v>48.9</v>
      </c>
      <c r="H53" s="1">
        <f t="shared" si="2"/>
        <v>6823.7</v>
      </c>
      <c r="I53" s="4">
        <f t="shared" si="1"/>
        <v>5.3185220107254683E-3</v>
      </c>
    </row>
    <row r="54" spans="1:9" x14ac:dyDescent="0.2">
      <c r="A54" s="3">
        <v>2033</v>
      </c>
      <c r="B54" s="1"/>
      <c r="C54" s="1">
        <v>10447.200000000001</v>
      </c>
      <c r="D54" s="1">
        <v>-1380.4</v>
      </c>
      <c r="E54" s="1">
        <v>-2530.2000000000003</v>
      </c>
      <c r="F54" s="1">
        <v>289.3</v>
      </c>
      <c r="G54" s="1">
        <v>52.8</v>
      </c>
      <c r="H54" s="1">
        <f t="shared" si="2"/>
        <v>6878.7000000000007</v>
      </c>
      <c r="I54" s="4">
        <f t="shared" si="1"/>
        <v>8.0601433240032883E-3</v>
      </c>
    </row>
    <row r="55" spans="1:9" x14ac:dyDescent="0.2">
      <c r="A55" s="3">
        <v>2034</v>
      </c>
      <c r="B55" s="1"/>
      <c r="C55" s="1">
        <v>10532.7</v>
      </c>
      <c r="D55" s="1">
        <v>-1406.6</v>
      </c>
      <c r="E55" s="1">
        <v>-2595.3000000000002</v>
      </c>
      <c r="F55" s="1">
        <v>335.3</v>
      </c>
      <c r="G55" s="1">
        <v>56.6</v>
      </c>
      <c r="H55" s="1">
        <f t="shared" si="2"/>
        <v>6922.7000000000007</v>
      </c>
      <c r="I55" s="4">
        <f t="shared" si="1"/>
        <v>6.3965574890605392E-3</v>
      </c>
    </row>
    <row r="56" spans="1:9" x14ac:dyDescent="0.2">
      <c r="A56" s="3">
        <v>2035</v>
      </c>
      <c r="B56" s="1"/>
      <c r="C56" s="1">
        <v>10616.7</v>
      </c>
      <c r="D56" s="1">
        <v>-1432.8</v>
      </c>
      <c r="E56" s="1">
        <v>-2654.1000000000004</v>
      </c>
      <c r="F56" s="1">
        <v>386.7</v>
      </c>
      <c r="G56" s="1">
        <v>60.7</v>
      </c>
      <c r="H56" s="1">
        <f t="shared" si="2"/>
        <v>6977.2000000000007</v>
      </c>
      <c r="I56" s="4">
        <f t="shared" si="1"/>
        <v>7.8726508443236476E-3</v>
      </c>
    </row>
    <row r="57" spans="1:9" x14ac:dyDescent="0.2">
      <c r="A57" s="3">
        <v>2036</v>
      </c>
      <c r="B57" s="1"/>
      <c r="C57" s="1">
        <v>10731</v>
      </c>
      <c r="D57" s="1">
        <v>-1461.2</v>
      </c>
      <c r="E57" s="1">
        <v>-2712.9000000000005</v>
      </c>
      <c r="F57" s="1">
        <v>440.1</v>
      </c>
      <c r="G57" s="1">
        <v>61.3</v>
      </c>
      <c r="H57" s="1">
        <f t="shared" si="2"/>
        <v>7058.2999999999993</v>
      </c>
      <c r="I57" s="4">
        <f t="shared" si="1"/>
        <v>1.162357392650315E-2</v>
      </c>
    </row>
    <row r="58" spans="1:9" x14ac:dyDescent="0.2">
      <c r="A58" s="3">
        <v>2037</v>
      </c>
      <c r="B58" s="1"/>
      <c r="C58" s="1">
        <v>10791.8</v>
      </c>
      <c r="D58" s="1">
        <v>-1481.2</v>
      </c>
      <c r="E58" s="1">
        <v>-2760</v>
      </c>
      <c r="F58" s="1">
        <v>499.40000000000003</v>
      </c>
      <c r="G58" s="1">
        <v>61.8</v>
      </c>
      <c r="H58" s="1">
        <f t="shared" si="2"/>
        <v>7111.7999999999984</v>
      </c>
      <c r="I58" s="4">
        <f t="shared" si="1"/>
        <v>7.5797288298879995E-3</v>
      </c>
    </row>
    <row r="59" spans="1:9" x14ac:dyDescent="0.2">
      <c r="A59" s="3">
        <v>2038</v>
      </c>
      <c r="B59" s="1"/>
      <c r="C59" s="1">
        <v>10874.699999999999</v>
      </c>
      <c r="D59" s="1">
        <v>-1504.1</v>
      </c>
      <c r="E59" s="1">
        <v>-2809.2</v>
      </c>
      <c r="F59" s="1">
        <v>562.19999999999993</v>
      </c>
      <c r="G59" s="1">
        <v>62.2</v>
      </c>
      <c r="H59" s="1">
        <f t="shared" si="2"/>
        <v>7185.7999999999984</v>
      </c>
      <c r="I59" s="4">
        <f t="shared" si="1"/>
        <v>1.0405241992182068E-2</v>
      </c>
    </row>
    <row r="60" spans="1:9" x14ac:dyDescent="0.2">
      <c r="A60" s="3">
        <v>2039</v>
      </c>
      <c r="B60" s="1"/>
      <c r="C60" s="1">
        <v>10972.2</v>
      </c>
      <c r="D60" s="1">
        <v>-1525.8</v>
      </c>
      <c r="E60" s="1">
        <v>-2860.6000000000004</v>
      </c>
      <c r="F60" s="1">
        <v>637.09999999999991</v>
      </c>
      <c r="G60" s="1">
        <v>62.9</v>
      </c>
      <c r="H60" s="1">
        <f t="shared" si="2"/>
        <v>7285.8000000000011</v>
      </c>
      <c r="I60" s="4">
        <f t="shared" si="1"/>
        <v>1.3916334994016344E-2</v>
      </c>
    </row>
    <row r="61" spans="1:9" x14ac:dyDescent="0.2">
      <c r="A61" s="3">
        <v>2040</v>
      </c>
      <c r="B61" s="1"/>
      <c r="C61" s="1">
        <v>11110</v>
      </c>
      <c r="D61" s="1">
        <v>-1550.6</v>
      </c>
      <c r="E61" s="1">
        <v>-2917.1000000000004</v>
      </c>
      <c r="F61" s="1">
        <v>724.4</v>
      </c>
      <c r="G61" s="1">
        <v>65</v>
      </c>
      <c r="H61" s="1">
        <f t="shared" si="2"/>
        <v>7431.6999999999989</v>
      </c>
      <c r="I61" s="4">
        <f t="shared" si="1"/>
        <v>2.0025254604847387E-2</v>
      </c>
    </row>
    <row r="62" spans="1:9" x14ac:dyDescent="0.2">
      <c r="A62" s="3">
        <v>2041</v>
      </c>
      <c r="B62" s="1"/>
      <c r="C62" s="1">
        <v>11151.500000000002</v>
      </c>
      <c r="D62" s="1">
        <v>-1567.9999999999998</v>
      </c>
      <c r="E62" s="1">
        <v>-2963.1000000000004</v>
      </c>
      <c r="F62" s="1">
        <v>826.19999999999993</v>
      </c>
      <c r="G62" s="1">
        <v>65.400000000000006</v>
      </c>
      <c r="H62" s="1">
        <f t="shared" si="2"/>
        <v>7512.0000000000009</v>
      </c>
      <c r="I62" s="4">
        <f t="shared" si="1"/>
        <v>1.0805064790021301E-2</v>
      </c>
    </row>
    <row r="63" spans="1:9" x14ac:dyDescent="0.2">
      <c r="A63" s="3">
        <v>2042</v>
      </c>
      <c r="B63" s="1"/>
      <c r="C63" s="1">
        <v>11231.6</v>
      </c>
      <c r="D63" s="1">
        <v>-1588.2</v>
      </c>
      <c r="E63" s="1">
        <v>-3011.8</v>
      </c>
      <c r="F63" s="1">
        <v>939.9</v>
      </c>
      <c r="G63" s="1">
        <v>65.8</v>
      </c>
      <c r="H63" s="1">
        <f t="shared" si="2"/>
        <v>7637.2999999999993</v>
      </c>
      <c r="I63" s="4">
        <f t="shared" si="1"/>
        <v>1.6679978700745224E-2</v>
      </c>
    </row>
    <row r="64" spans="1:9" x14ac:dyDescent="0.2">
      <c r="A64" s="3">
        <v>2043</v>
      </c>
      <c r="B64" s="1"/>
      <c r="C64" s="1">
        <v>11322</v>
      </c>
      <c r="D64" s="1">
        <v>-1608.3</v>
      </c>
      <c r="E64" s="1">
        <v>-3057.5</v>
      </c>
      <c r="F64" s="1">
        <v>1053.8</v>
      </c>
      <c r="G64" s="1">
        <v>66.400000000000006</v>
      </c>
      <c r="H64" s="1">
        <f t="shared" si="2"/>
        <v>7776.4000000000005</v>
      </c>
      <c r="I64" s="4">
        <f t="shared" si="1"/>
        <v>1.8213242899977944E-2</v>
      </c>
    </row>
    <row r="65" spans="1:9" x14ac:dyDescent="0.2">
      <c r="A65" s="3">
        <v>2044</v>
      </c>
      <c r="B65" s="1"/>
      <c r="C65" s="1">
        <v>11443.3</v>
      </c>
      <c r="D65" s="1">
        <v>-1630.1</v>
      </c>
      <c r="E65" s="1">
        <v>-3105.2000000000003</v>
      </c>
      <c r="F65" s="1">
        <v>1170.3</v>
      </c>
      <c r="G65" s="1">
        <v>67.2</v>
      </c>
      <c r="H65" s="1">
        <f t="shared" si="2"/>
        <v>7945.4999999999982</v>
      </c>
      <c r="I65" s="4">
        <f t="shared" si="1"/>
        <v>2.1745280592561755E-2</v>
      </c>
    </row>
    <row r="66" spans="1:9" x14ac:dyDescent="0.2">
      <c r="A66" s="3">
        <v>2045</v>
      </c>
      <c r="B66" s="1"/>
      <c r="C66" s="1">
        <v>11499.1</v>
      </c>
      <c r="D66" s="1">
        <v>-1643.2</v>
      </c>
      <c r="E66" s="1">
        <v>-3142.1000000000004</v>
      </c>
      <c r="F66" s="1">
        <v>1296.9999999999998</v>
      </c>
      <c r="G66" s="1">
        <v>68.5</v>
      </c>
      <c r="H66" s="1">
        <f t="shared" si="2"/>
        <v>8079.2999999999993</v>
      </c>
      <c r="I66" s="4">
        <f t="shared" si="1"/>
        <v>1.6839720596564245E-2</v>
      </c>
    </row>
    <row r="67" spans="1:9" x14ac:dyDescent="0.2">
      <c r="A67" s="3">
        <v>2046</v>
      </c>
      <c r="B67" s="1"/>
      <c r="C67" s="1">
        <v>11582</v>
      </c>
      <c r="D67" s="1">
        <v>-1659</v>
      </c>
      <c r="E67" s="1">
        <v>-3183.4000000000005</v>
      </c>
      <c r="F67" s="1">
        <v>1429.2</v>
      </c>
      <c r="G67" s="1">
        <v>68.3</v>
      </c>
      <c r="H67" s="1">
        <f t="shared" si="2"/>
        <v>8237.0999999999985</v>
      </c>
      <c r="I67" s="4">
        <f t="shared" si="1"/>
        <v>1.9531395046600508E-2</v>
      </c>
    </row>
    <row r="68" spans="1:9" x14ac:dyDescent="0.2">
      <c r="A68" s="3">
        <v>2047</v>
      </c>
      <c r="B68" s="1"/>
      <c r="C68" s="1">
        <v>11661.9</v>
      </c>
      <c r="D68" s="1">
        <v>-1674.1999999999998</v>
      </c>
      <c r="E68" s="1">
        <v>-3222.8</v>
      </c>
      <c r="F68" s="1">
        <v>1563.1</v>
      </c>
      <c r="G68" s="1">
        <v>68.3</v>
      </c>
      <c r="H68" s="1">
        <f t="shared" si="2"/>
        <v>8396.2999999999993</v>
      </c>
      <c r="I68" s="4">
        <f t="shared" si="1"/>
        <v>1.9327190394677896E-2</v>
      </c>
    </row>
    <row r="69" spans="1:9" x14ac:dyDescent="0.2">
      <c r="A69" s="3">
        <v>2048</v>
      </c>
      <c r="B69" s="1"/>
      <c r="C69" s="1">
        <v>11772.499999999998</v>
      </c>
      <c r="D69" s="1">
        <v>-1692.1000000000001</v>
      </c>
      <c r="E69" s="1">
        <v>-3266.3</v>
      </c>
      <c r="F69" s="1">
        <v>1691.8999999999999</v>
      </c>
      <c r="G69" s="1">
        <v>68.400000000000006</v>
      </c>
      <c r="H69" s="1">
        <f t="shared" si="2"/>
        <v>8574.3999999999978</v>
      </c>
      <c r="I69" s="4">
        <f t="shared" si="1"/>
        <v>2.1211724211855021E-2</v>
      </c>
    </row>
    <row r="70" spans="1:9" x14ac:dyDescent="0.2">
      <c r="A70" s="3">
        <v>2049</v>
      </c>
      <c r="B70" s="1"/>
      <c r="C70" s="1">
        <v>11822.9</v>
      </c>
      <c r="D70" s="1">
        <v>-1701.4</v>
      </c>
      <c r="E70" s="1">
        <v>-3297.3</v>
      </c>
      <c r="F70" s="1">
        <v>1803.2</v>
      </c>
      <c r="G70" s="1">
        <v>68.3</v>
      </c>
      <c r="H70" s="1">
        <f t="shared" si="2"/>
        <v>8695.6999999999989</v>
      </c>
      <c r="I70" s="4">
        <f t="shared" ref="I70:I71" si="3">H70/H69-1</f>
        <v>1.4146762455682138E-2</v>
      </c>
    </row>
    <row r="71" spans="1:9" x14ac:dyDescent="0.2">
      <c r="A71" s="3">
        <v>2050</v>
      </c>
      <c r="B71" s="1"/>
      <c r="C71" s="1">
        <v>11904.7</v>
      </c>
      <c r="D71" s="1">
        <v>-1713.8999999999999</v>
      </c>
      <c r="E71" s="1">
        <v>-3332.2000000000007</v>
      </c>
      <c r="F71" s="1">
        <v>1895.3</v>
      </c>
      <c r="G71" s="1">
        <v>68.400000000000006</v>
      </c>
      <c r="H71" s="1">
        <f t="shared" si="2"/>
        <v>8822.2999999999993</v>
      </c>
      <c r="I71" s="4">
        <f t="shared" si="3"/>
        <v>1.4558919925940383E-2</v>
      </c>
    </row>
    <row r="75" spans="1:9" x14ac:dyDescent="0.2">
      <c r="A75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E9AE-A149-4092-ABD3-B88C2607DAF2}">
  <dimension ref="A1:H63"/>
  <sheetViews>
    <sheetView workbookViewId="0">
      <selection activeCell="A2" sqref="A2"/>
    </sheetView>
  </sheetViews>
  <sheetFormatPr defaultRowHeight="12.75" x14ac:dyDescent="0.2"/>
  <sheetData>
    <row r="1" spans="1:8" x14ac:dyDescent="0.2">
      <c r="A1" s="2" t="s">
        <v>23</v>
      </c>
    </row>
    <row r="3" spans="1:8" x14ac:dyDescent="0.2">
      <c r="A3" t="s">
        <v>9</v>
      </c>
      <c r="B3" t="s">
        <v>15</v>
      </c>
      <c r="C3" t="s">
        <v>0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</row>
    <row r="4" spans="1:8" x14ac:dyDescent="0.2">
      <c r="A4" s="7">
        <v>1991</v>
      </c>
      <c r="B4" s="1">
        <v>1088</v>
      </c>
      <c r="C4" s="1"/>
      <c r="D4" s="1"/>
      <c r="E4" s="1"/>
      <c r="F4" s="1"/>
    </row>
    <row r="5" spans="1:8" x14ac:dyDescent="0.2">
      <c r="A5" s="7">
        <v>1992</v>
      </c>
      <c r="B5" s="1">
        <v>1129</v>
      </c>
      <c r="C5" s="1"/>
      <c r="D5" s="1"/>
      <c r="E5" s="1"/>
      <c r="F5" s="1"/>
      <c r="G5" s="4">
        <f>B5/B4-1</f>
        <v>3.7683823529411686E-2</v>
      </c>
    </row>
    <row r="6" spans="1:8" x14ac:dyDescent="0.2">
      <c r="A6" s="7">
        <v>1993</v>
      </c>
      <c r="B6" s="1">
        <v>1123</v>
      </c>
      <c r="C6" s="1"/>
      <c r="D6" s="1"/>
      <c r="E6" s="1"/>
      <c r="F6" s="1"/>
      <c r="G6" s="4">
        <f t="shared" ref="G6:G31" si="0">B6/B5-1</f>
        <v>-5.3144375553587642E-3</v>
      </c>
    </row>
    <row r="7" spans="1:8" x14ac:dyDescent="0.2">
      <c r="A7" s="7">
        <v>1994</v>
      </c>
      <c r="B7" s="1">
        <v>1140</v>
      </c>
      <c r="C7" s="1"/>
      <c r="D7" s="1"/>
      <c r="E7" s="1"/>
      <c r="F7" s="1"/>
      <c r="G7" s="4">
        <f t="shared" si="0"/>
        <v>1.5138023152270641E-2</v>
      </c>
    </row>
    <row r="8" spans="1:8" x14ac:dyDescent="0.2">
      <c r="A8" s="7">
        <v>1995</v>
      </c>
      <c r="B8" s="1">
        <v>1158</v>
      </c>
      <c r="C8" s="1">
        <f>B8</f>
        <v>1158</v>
      </c>
      <c r="D8" s="1"/>
      <c r="E8" s="1"/>
      <c r="F8" s="1"/>
      <c r="G8" s="4">
        <f t="shared" si="0"/>
        <v>1.5789473684210575E-2</v>
      </c>
    </row>
    <row r="9" spans="1:8" x14ac:dyDescent="0.2">
      <c r="A9" s="7">
        <v>1996</v>
      </c>
      <c r="B9" s="1">
        <v>1166</v>
      </c>
      <c r="C9" s="1">
        <v>1168</v>
      </c>
      <c r="D9" s="1"/>
      <c r="E9" s="1">
        <v>1166</v>
      </c>
      <c r="F9" s="1"/>
      <c r="G9" s="4">
        <f t="shared" si="0"/>
        <v>6.9084628670121884E-3</v>
      </c>
    </row>
    <row r="10" spans="1:8" x14ac:dyDescent="0.2">
      <c r="A10" s="7">
        <v>1997</v>
      </c>
      <c r="B10" s="1">
        <v>1176</v>
      </c>
      <c r="C10" s="1">
        <v>1183</v>
      </c>
      <c r="D10" s="1"/>
      <c r="E10" s="1">
        <v>1176</v>
      </c>
      <c r="F10" s="1"/>
      <c r="G10" s="4">
        <f t="shared" si="0"/>
        <v>8.5763293310463506E-3</v>
      </c>
    </row>
    <row r="11" spans="1:8" x14ac:dyDescent="0.2">
      <c r="A11" s="7">
        <v>1998</v>
      </c>
      <c r="B11" s="1">
        <v>1131</v>
      </c>
      <c r="C11" s="1">
        <v>1142</v>
      </c>
      <c r="D11" s="1"/>
      <c r="E11" s="1">
        <v>1131</v>
      </c>
      <c r="F11" s="1"/>
      <c r="G11" s="4">
        <f t="shared" si="0"/>
        <v>-3.8265306122448939E-2</v>
      </c>
    </row>
    <row r="12" spans="1:8" x14ac:dyDescent="0.2">
      <c r="A12" s="7">
        <v>1999</v>
      </c>
      <c r="B12" s="1">
        <v>1120</v>
      </c>
      <c r="C12" s="1">
        <v>1135</v>
      </c>
      <c r="D12" s="1"/>
      <c r="E12" s="1">
        <v>1120</v>
      </c>
      <c r="F12" s="1"/>
      <c r="G12" s="4">
        <f t="shared" si="0"/>
        <v>-9.7259062776303695E-3</v>
      </c>
    </row>
    <row r="13" spans="1:8" x14ac:dyDescent="0.2">
      <c r="A13" s="7">
        <v>2000</v>
      </c>
      <c r="B13" s="1">
        <v>1164</v>
      </c>
      <c r="C13" s="1">
        <v>1183</v>
      </c>
      <c r="D13" s="1">
        <f>B13</f>
        <v>1164</v>
      </c>
      <c r="E13" s="1">
        <v>1164</v>
      </c>
      <c r="F13" s="1"/>
      <c r="G13" s="4">
        <f t="shared" si="0"/>
        <v>3.9285714285714368E-2</v>
      </c>
    </row>
    <row r="14" spans="1:8" x14ac:dyDescent="0.2">
      <c r="A14" s="7">
        <v>2001</v>
      </c>
      <c r="B14" s="1">
        <v>1191</v>
      </c>
      <c r="C14" s="1">
        <v>1214</v>
      </c>
      <c r="D14" s="1">
        <v>1214</v>
      </c>
      <c r="E14" s="1">
        <v>1191</v>
      </c>
      <c r="F14" s="1"/>
      <c r="G14" s="4">
        <f t="shared" si="0"/>
        <v>2.3195876288659711E-2</v>
      </c>
    </row>
    <row r="15" spans="1:8" x14ac:dyDescent="0.2">
      <c r="A15" s="7">
        <v>2002</v>
      </c>
      <c r="B15" s="1">
        <v>1204</v>
      </c>
      <c r="C15" s="1">
        <v>1231</v>
      </c>
      <c r="D15" s="1">
        <v>1231</v>
      </c>
      <c r="E15" s="1">
        <v>1204</v>
      </c>
      <c r="F15" s="1"/>
      <c r="G15" s="4">
        <f t="shared" si="0"/>
        <v>1.0915197313182246E-2</v>
      </c>
    </row>
    <row r="16" spans="1:8" x14ac:dyDescent="0.2">
      <c r="A16" s="7">
        <v>2003</v>
      </c>
      <c r="B16" s="1">
        <v>1242</v>
      </c>
      <c r="C16" s="1">
        <v>1272</v>
      </c>
      <c r="D16" s="1">
        <v>1272</v>
      </c>
      <c r="E16" s="1">
        <v>1242</v>
      </c>
      <c r="F16" s="1"/>
      <c r="G16" s="4">
        <f t="shared" si="0"/>
        <v>3.1561461794019863E-2</v>
      </c>
    </row>
    <row r="17" spans="1:8" x14ac:dyDescent="0.2">
      <c r="A17" s="7">
        <v>2004</v>
      </c>
      <c r="B17" s="1">
        <v>1281</v>
      </c>
      <c r="C17" s="1">
        <v>1315</v>
      </c>
      <c r="D17" s="1">
        <v>1315</v>
      </c>
      <c r="E17" s="1">
        <v>1281</v>
      </c>
      <c r="F17" s="1"/>
      <c r="G17" s="4">
        <f t="shared" si="0"/>
        <v>3.1400966183574797E-2</v>
      </c>
    </row>
    <row r="18" spans="1:8" x14ac:dyDescent="0.2">
      <c r="A18" s="7">
        <v>2005</v>
      </c>
      <c r="B18" s="1">
        <v>1230</v>
      </c>
      <c r="C18" s="1">
        <v>1268</v>
      </c>
      <c r="D18" s="1">
        <v>1268</v>
      </c>
      <c r="E18" s="1">
        <v>1230</v>
      </c>
      <c r="F18" s="1"/>
      <c r="G18" s="4">
        <f t="shared" si="0"/>
        <v>-3.9812646370023463E-2</v>
      </c>
    </row>
    <row r="19" spans="1:8" x14ac:dyDescent="0.2">
      <c r="A19" s="7">
        <v>2006</v>
      </c>
      <c r="B19" s="1">
        <v>1265</v>
      </c>
      <c r="C19" s="1">
        <v>1308</v>
      </c>
      <c r="D19" s="1">
        <v>1308</v>
      </c>
      <c r="E19" s="1">
        <v>1265</v>
      </c>
      <c r="F19" s="1"/>
      <c r="G19" s="4">
        <f t="shared" si="0"/>
        <v>2.8455284552845628E-2</v>
      </c>
    </row>
    <row r="20" spans="1:8" x14ac:dyDescent="0.2">
      <c r="A20" s="7">
        <v>2007</v>
      </c>
      <c r="B20" s="1">
        <v>1216</v>
      </c>
      <c r="C20" s="1">
        <v>1275</v>
      </c>
      <c r="D20" s="1">
        <v>1275</v>
      </c>
      <c r="E20" s="1">
        <v>1216</v>
      </c>
      <c r="F20" s="1"/>
      <c r="G20" s="4">
        <f t="shared" si="0"/>
        <v>-3.8735177865612647E-2</v>
      </c>
    </row>
    <row r="21" spans="1:8" x14ac:dyDescent="0.2">
      <c r="A21" s="7">
        <v>2008</v>
      </c>
      <c r="B21" s="1">
        <v>1186</v>
      </c>
      <c r="C21" s="1">
        <v>1253</v>
      </c>
      <c r="D21" s="1">
        <v>1253</v>
      </c>
      <c r="E21" s="1">
        <v>1168</v>
      </c>
      <c r="F21" s="1"/>
      <c r="G21" s="4">
        <f t="shared" si="0"/>
        <v>-2.4671052631578982E-2</v>
      </c>
    </row>
    <row r="22" spans="1:8" x14ac:dyDescent="0.2">
      <c r="A22" s="7">
        <v>2009</v>
      </c>
      <c r="B22" s="1">
        <v>1213</v>
      </c>
      <c r="C22" s="1">
        <v>1314</v>
      </c>
      <c r="D22" s="1">
        <v>1314</v>
      </c>
      <c r="E22" s="1">
        <v>1212</v>
      </c>
      <c r="F22" s="1"/>
      <c r="G22" s="4">
        <f t="shared" si="0"/>
        <v>2.2765598650927421E-2</v>
      </c>
    </row>
    <row r="23" spans="1:8" x14ac:dyDescent="0.2">
      <c r="A23" s="7">
        <v>2010</v>
      </c>
      <c r="B23" s="1">
        <v>1162</v>
      </c>
      <c r="C23" s="1">
        <v>1283</v>
      </c>
      <c r="D23" s="1">
        <v>1283</v>
      </c>
      <c r="E23" s="1">
        <v>1162</v>
      </c>
      <c r="F23" s="1"/>
      <c r="G23" s="4">
        <f t="shared" si="0"/>
        <v>-4.2044517724649677E-2</v>
      </c>
    </row>
    <row r="24" spans="1:8" x14ac:dyDescent="0.2">
      <c r="A24" s="7">
        <v>2011</v>
      </c>
      <c r="B24" s="1">
        <v>1141</v>
      </c>
      <c r="C24" s="1">
        <v>1246</v>
      </c>
      <c r="D24" s="1">
        <v>1246</v>
      </c>
      <c r="E24" s="1">
        <v>1124</v>
      </c>
      <c r="F24" s="1">
        <f>B24</f>
        <v>1141</v>
      </c>
      <c r="G24" s="4">
        <f t="shared" si="0"/>
        <v>-1.8072289156626509E-2</v>
      </c>
    </row>
    <row r="25" spans="1:8" x14ac:dyDescent="0.2">
      <c r="A25" s="8">
        <v>2012</v>
      </c>
      <c r="B25" s="1">
        <v>1141</v>
      </c>
      <c r="C25" s="1">
        <v>1271</v>
      </c>
      <c r="D25" s="1">
        <v>1271</v>
      </c>
      <c r="E25" s="1">
        <v>1123</v>
      </c>
      <c r="F25" s="1">
        <v>1124</v>
      </c>
      <c r="G25" s="4">
        <f t="shared" si="0"/>
        <v>0</v>
      </c>
    </row>
    <row r="26" spans="1:8" x14ac:dyDescent="0.2">
      <c r="A26" s="8">
        <v>2013</v>
      </c>
      <c r="B26" s="1">
        <v>1144</v>
      </c>
      <c r="C26" s="1">
        <v>1280</v>
      </c>
      <c r="D26" s="1">
        <v>1280</v>
      </c>
      <c r="E26" s="1">
        <v>1124</v>
      </c>
      <c r="F26" s="1">
        <v>1126</v>
      </c>
      <c r="G26" s="4">
        <f t="shared" si="0"/>
        <v>2.6292725679228912E-3</v>
      </c>
    </row>
    <row r="27" spans="1:8" x14ac:dyDescent="0.2">
      <c r="A27" s="8">
        <v>2014</v>
      </c>
      <c r="B27" s="1">
        <v>1165</v>
      </c>
      <c r="C27" s="1">
        <v>1308</v>
      </c>
      <c r="D27" s="1">
        <v>1308</v>
      </c>
      <c r="E27" s="1">
        <v>1141</v>
      </c>
      <c r="F27" s="1">
        <v>1143</v>
      </c>
      <c r="G27" s="4">
        <f t="shared" si="0"/>
        <v>1.8356643356643332E-2</v>
      </c>
    </row>
    <row r="28" spans="1:8" x14ac:dyDescent="0.2">
      <c r="A28" s="8">
        <v>2015</v>
      </c>
      <c r="B28" s="1">
        <v>1204</v>
      </c>
      <c r="C28" s="1">
        <v>1378</v>
      </c>
      <c r="D28" s="1">
        <v>1378</v>
      </c>
      <c r="E28" s="1">
        <v>1200</v>
      </c>
      <c r="F28" s="1">
        <v>1203</v>
      </c>
      <c r="G28" s="4">
        <f t="shared" si="0"/>
        <v>3.3476394849785374E-2</v>
      </c>
    </row>
    <row r="29" spans="1:8" x14ac:dyDescent="0.2">
      <c r="A29" s="8">
        <v>2016</v>
      </c>
      <c r="B29" s="1">
        <v>1192</v>
      </c>
      <c r="C29" s="1">
        <v>1374</v>
      </c>
      <c r="D29" s="1">
        <v>1374</v>
      </c>
      <c r="E29" s="1">
        <v>1183</v>
      </c>
      <c r="F29" s="1">
        <v>1187</v>
      </c>
      <c r="G29" s="4">
        <f t="shared" si="0"/>
        <v>-9.966777408637828E-3</v>
      </c>
    </row>
    <row r="30" spans="1:8" x14ac:dyDescent="0.2">
      <c r="A30" s="8">
        <v>2017</v>
      </c>
      <c r="B30" s="1">
        <v>1184</v>
      </c>
      <c r="C30" s="1">
        <v>1381</v>
      </c>
      <c r="D30" s="1">
        <v>1381</v>
      </c>
      <c r="E30" s="1">
        <v>1176</v>
      </c>
      <c r="F30" s="1">
        <v>1182</v>
      </c>
      <c r="G30" s="4">
        <f t="shared" si="0"/>
        <v>-6.7114093959731447E-3</v>
      </c>
    </row>
    <row r="31" spans="1:8" x14ac:dyDescent="0.2">
      <c r="A31" s="8">
        <v>2018</v>
      </c>
      <c r="B31" s="1">
        <v>1190</v>
      </c>
      <c r="C31" s="1">
        <v>1419</v>
      </c>
      <c r="D31" s="1">
        <v>1419</v>
      </c>
      <c r="E31" s="1">
        <v>1182</v>
      </c>
      <c r="F31" s="1">
        <v>1188</v>
      </c>
      <c r="G31" s="4">
        <f t="shared" si="0"/>
        <v>5.0675675675675436E-3</v>
      </c>
    </row>
    <row r="32" spans="1:8" x14ac:dyDescent="0.2">
      <c r="A32" s="7">
        <v>2019</v>
      </c>
      <c r="B32" s="1"/>
      <c r="C32" s="1">
        <v>1418.23539355495</v>
      </c>
      <c r="D32" s="1">
        <v>1416.562934933268</v>
      </c>
      <c r="E32" s="1">
        <v>1164.6485782269203</v>
      </c>
      <c r="F32" s="1">
        <v>1179.6454523412096</v>
      </c>
      <c r="G32" s="4"/>
      <c r="H32" s="4">
        <f>F32/F31-1</f>
        <v>-7.0324475242342643E-3</v>
      </c>
    </row>
    <row r="33" spans="1:8" x14ac:dyDescent="0.2">
      <c r="A33" s="7">
        <v>2020</v>
      </c>
      <c r="B33" s="1"/>
      <c r="C33" s="1">
        <v>1428.15229909296</v>
      </c>
      <c r="D33" s="1">
        <v>1423.4765823252901</v>
      </c>
      <c r="E33" s="1">
        <v>1157.767225456867</v>
      </c>
      <c r="F33" s="1">
        <v>1173.9714672284974</v>
      </c>
      <c r="G33" s="4"/>
      <c r="H33" s="4">
        <f t="shared" ref="H33:H63" si="1">F33/F32-1</f>
        <v>-4.8099071644376323E-3</v>
      </c>
    </row>
    <row r="34" spans="1:8" x14ac:dyDescent="0.2">
      <c r="A34" s="7">
        <v>2021</v>
      </c>
      <c r="B34" s="1"/>
      <c r="C34" s="1">
        <v>1450.8288746671999</v>
      </c>
      <c r="D34" s="1">
        <v>1443.0963528517582</v>
      </c>
      <c r="E34" s="1">
        <v>1159.9265006632038</v>
      </c>
      <c r="F34" s="1">
        <v>1177.7160606370476</v>
      </c>
      <c r="G34" s="4"/>
      <c r="H34" s="4">
        <f t="shared" si="1"/>
        <v>3.1896800842956541E-3</v>
      </c>
    </row>
    <row r="35" spans="1:8" x14ac:dyDescent="0.2">
      <c r="A35" s="7">
        <v>2022</v>
      </c>
      <c r="B35" s="1"/>
      <c r="C35" s="1">
        <v>1471.8208769502603</v>
      </c>
      <c r="D35" s="1">
        <v>1462.0070295695105</v>
      </c>
      <c r="E35" s="1">
        <v>1163.5188915669191</v>
      </c>
      <c r="F35" s="1">
        <v>1183.6972822538962</v>
      </c>
      <c r="G35" s="4"/>
      <c r="H35" s="4">
        <f t="shared" si="1"/>
        <v>5.0786618411344797E-3</v>
      </c>
    </row>
    <row r="36" spans="1:8" x14ac:dyDescent="0.2">
      <c r="A36" s="7">
        <v>2023</v>
      </c>
      <c r="B36" s="1"/>
      <c r="C36" s="1">
        <v>1491.4103260448599</v>
      </c>
      <c r="D36" s="1">
        <v>1478.9426854591302</v>
      </c>
      <c r="E36" s="1">
        <v>1168.1016946269192</v>
      </c>
      <c r="F36" s="1">
        <v>1191.1791730347954</v>
      </c>
      <c r="G36" s="4"/>
      <c r="H36" s="4">
        <f t="shared" si="1"/>
        <v>6.3207805687048868E-3</v>
      </c>
    </row>
    <row r="37" spans="1:8" x14ac:dyDescent="0.2">
      <c r="A37" s="7">
        <v>2024</v>
      </c>
      <c r="B37" s="1"/>
      <c r="C37" s="1">
        <v>1511.5670333057901</v>
      </c>
      <c r="D37" s="1">
        <v>1498.0560697328501</v>
      </c>
      <c r="E37" s="1">
        <v>1172.3604860640178</v>
      </c>
      <c r="F37" s="1">
        <v>1198.6768069434813</v>
      </c>
      <c r="G37" s="4"/>
      <c r="H37" s="4">
        <f t="shared" si="1"/>
        <v>6.2942956680345219E-3</v>
      </c>
    </row>
    <row r="38" spans="1:8" x14ac:dyDescent="0.2">
      <c r="A38" s="7">
        <v>2025</v>
      </c>
      <c r="B38" s="1"/>
      <c r="C38" s="1">
        <v>1548.5522608496599</v>
      </c>
      <c r="D38" s="1">
        <v>1534.4579630416436</v>
      </c>
      <c r="E38" s="1">
        <v>1194.2014905584215</v>
      </c>
      <c r="F38" s="1">
        <v>1224.8455071073975</v>
      </c>
      <c r="G38" s="4"/>
      <c r="H38" s="4">
        <f t="shared" si="1"/>
        <v>2.1831322682086318E-2</v>
      </c>
    </row>
    <row r="39" spans="1:8" x14ac:dyDescent="0.2">
      <c r="A39" s="7">
        <v>2026</v>
      </c>
      <c r="B39" s="1"/>
      <c r="C39" s="1">
        <v>1563.7820324552899</v>
      </c>
      <c r="D39" s="1">
        <v>1547.8041504259363</v>
      </c>
      <c r="E39" s="1">
        <v>1195.4169813113003</v>
      </c>
      <c r="F39" s="1">
        <v>1231.6313397922588</v>
      </c>
      <c r="G39" s="4"/>
      <c r="H39" s="4">
        <f t="shared" si="1"/>
        <v>5.5401539585893111E-3</v>
      </c>
    </row>
    <row r="40" spans="1:8" x14ac:dyDescent="0.2">
      <c r="A40" s="7">
        <v>2027</v>
      </c>
      <c r="B40" s="1"/>
      <c r="C40" s="1">
        <v>1584.3774579379899</v>
      </c>
      <c r="D40" s="1">
        <v>1563.9881622834685</v>
      </c>
      <c r="E40" s="1">
        <v>1197.4404733287495</v>
      </c>
      <c r="F40" s="1">
        <v>1239.9742811380161</v>
      </c>
      <c r="H40" s="4">
        <f t="shared" si="1"/>
        <v>6.7738949766935619E-3</v>
      </c>
    </row>
    <row r="41" spans="1:8" x14ac:dyDescent="0.2">
      <c r="A41" s="7">
        <v>2028</v>
      </c>
      <c r="B41" s="1"/>
      <c r="C41" s="1">
        <v>1593.1752807922101</v>
      </c>
      <c r="D41" s="1">
        <v>1570.2688238485464</v>
      </c>
      <c r="E41" s="1">
        <v>1190.7874722834783</v>
      </c>
      <c r="F41" s="1">
        <v>1240.4731131958852</v>
      </c>
      <c r="H41" s="4">
        <f t="shared" si="1"/>
        <v>4.0229226158738918E-4</v>
      </c>
    </row>
    <row r="42" spans="1:8" x14ac:dyDescent="0.2">
      <c r="A42" s="7">
        <v>2029</v>
      </c>
      <c r="B42" s="1"/>
      <c r="C42" s="1">
        <v>1612.4621854567099</v>
      </c>
      <c r="D42" s="1">
        <v>1582.6787552948531</v>
      </c>
      <c r="E42" s="1">
        <v>1193.7220453458792</v>
      </c>
      <c r="F42" s="1">
        <v>1251.5186702249057</v>
      </c>
      <c r="H42" s="4">
        <f t="shared" si="1"/>
        <v>8.9043099052452668E-3</v>
      </c>
    </row>
    <row r="43" spans="1:8" x14ac:dyDescent="0.2">
      <c r="A43" s="7">
        <v>2030</v>
      </c>
      <c r="B43" s="1"/>
      <c r="C43" s="1">
        <v>1636.87320911761</v>
      </c>
      <c r="D43" s="1">
        <v>1606.7733223149185</v>
      </c>
      <c r="E43" s="1">
        <v>1203.7927052800824</v>
      </c>
      <c r="F43" s="1">
        <v>1271.5550519826265</v>
      </c>
      <c r="H43" s="4">
        <f t="shared" si="1"/>
        <v>1.6009654697456632E-2</v>
      </c>
    </row>
    <row r="44" spans="1:8" x14ac:dyDescent="0.2">
      <c r="A44" s="7">
        <v>2031</v>
      </c>
      <c r="B44" s="1"/>
      <c r="C44" s="1">
        <v>1661.7526565942999</v>
      </c>
      <c r="D44" s="1">
        <v>1632.6079722371405</v>
      </c>
      <c r="E44" s="1">
        <v>1217.8819064766956</v>
      </c>
      <c r="F44" s="1">
        <v>1295.3206746776607</v>
      </c>
      <c r="H44" s="4">
        <f t="shared" si="1"/>
        <v>1.8690203509457604E-2</v>
      </c>
    </row>
    <row r="45" spans="1:8" x14ac:dyDescent="0.2">
      <c r="A45" s="7">
        <v>2032</v>
      </c>
      <c r="B45" s="1"/>
      <c r="C45" s="1">
        <v>1678.3288081814801</v>
      </c>
      <c r="D45" s="1">
        <v>1642.91779952766</v>
      </c>
      <c r="E45" s="1">
        <v>1217.9743768700289</v>
      </c>
      <c r="F45" s="1">
        <v>1308.3763536854028</v>
      </c>
      <c r="H45" s="4">
        <f t="shared" si="1"/>
        <v>1.0079109569521183E-2</v>
      </c>
    </row>
    <row r="46" spans="1:8" x14ac:dyDescent="0.2">
      <c r="A46" s="7">
        <v>2033</v>
      </c>
      <c r="B46" s="1"/>
      <c r="C46" s="1">
        <v>1698.2874041184602</v>
      </c>
      <c r="D46" s="1">
        <v>1660.6887806353684</v>
      </c>
      <c r="E46" s="1">
        <v>1225.2858068684043</v>
      </c>
      <c r="F46" s="1">
        <v>1328.9780936298721</v>
      </c>
      <c r="H46" s="4">
        <f t="shared" si="1"/>
        <v>1.5746035065857589E-2</v>
      </c>
    </row>
    <row r="47" spans="1:8" x14ac:dyDescent="0.2">
      <c r="A47" s="7">
        <v>2034</v>
      </c>
      <c r="B47" s="1"/>
      <c r="C47" s="1">
        <v>1707.2956558834096</v>
      </c>
      <c r="D47" s="1">
        <v>1662.0790525775096</v>
      </c>
      <c r="E47" s="1">
        <v>1220.8934390226548</v>
      </c>
      <c r="F47" s="1">
        <v>1340.1607871399533</v>
      </c>
      <c r="H47" s="4">
        <f t="shared" si="1"/>
        <v>8.4145055239681632E-3</v>
      </c>
    </row>
    <row r="48" spans="1:8" x14ac:dyDescent="0.2">
      <c r="A48" s="7">
        <v>2035</v>
      </c>
      <c r="B48" s="1"/>
      <c r="C48" s="1">
        <v>1712.6608920700799</v>
      </c>
      <c r="D48" s="1">
        <v>1668.5035594962055</v>
      </c>
      <c r="E48" s="1">
        <v>1219.0676785765986</v>
      </c>
      <c r="F48" s="1">
        <v>1352.6958409520473</v>
      </c>
      <c r="H48" s="4">
        <f t="shared" si="1"/>
        <v>9.3533954525302221E-3</v>
      </c>
    </row>
    <row r="49" spans="1:8" x14ac:dyDescent="0.2">
      <c r="A49" s="7">
        <v>2036</v>
      </c>
      <c r="B49" s="1"/>
      <c r="C49" s="1">
        <v>1732.9519582726698</v>
      </c>
      <c r="D49" s="1">
        <v>1690.9249639760187</v>
      </c>
      <c r="E49" s="1">
        <v>1235.2663555997908</v>
      </c>
      <c r="F49" s="1">
        <v>1387.3600189453336</v>
      </c>
      <c r="H49" s="4">
        <f t="shared" si="1"/>
        <v>2.5625995840194982E-2</v>
      </c>
    </row>
    <row r="50" spans="1:8" x14ac:dyDescent="0.2">
      <c r="A50" s="7">
        <v>2037</v>
      </c>
      <c r="B50" s="1"/>
      <c r="C50" s="1">
        <v>1757.37625351565</v>
      </c>
      <c r="D50" s="1">
        <v>1715.1768633971676</v>
      </c>
      <c r="E50" s="1">
        <v>1249.3391793240176</v>
      </c>
      <c r="F50" s="1">
        <v>1420.5635940580228</v>
      </c>
      <c r="H50" s="4">
        <f t="shared" si="1"/>
        <v>2.3932919112034323E-2</v>
      </c>
    </row>
    <row r="51" spans="1:8" x14ac:dyDescent="0.2">
      <c r="A51" s="7">
        <v>2038</v>
      </c>
      <c r="B51" s="1"/>
      <c r="C51" s="1">
        <v>1775.4826760517699</v>
      </c>
      <c r="D51" s="1">
        <v>1723.0870985969136</v>
      </c>
      <c r="E51" s="1">
        <v>1245.9382998774706</v>
      </c>
      <c r="F51" s="1">
        <v>1439.0312398226154</v>
      </c>
      <c r="H51" s="4">
        <f t="shared" si="1"/>
        <v>1.3000224588212372E-2</v>
      </c>
    </row>
    <row r="52" spans="1:8" x14ac:dyDescent="0.2">
      <c r="A52" s="7">
        <v>2039</v>
      </c>
      <c r="B52" s="1"/>
      <c r="C52" s="1">
        <v>1787.34228501443</v>
      </c>
      <c r="D52" s="1">
        <v>1733.5858492211219</v>
      </c>
      <c r="E52" s="1">
        <v>1249.0879895002488</v>
      </c>
      <c r="F52" s="1">
        <v>1466.2802252845952</v>
      </c>
      <c r="H52" s="4">
        <f t="shared" si="1"/>
        <v>1.8935645528681322E-2</v>
      </c>
    </row>
    <row r="53" spans="1:8" x14ac:dyDescent="0.2">
      <c r="A53" s="7">
        <v>2040</v>
      </c>
      <c r="B53" s="1"/>
      <c r="C53" s="1">
        <v>1790.55645824367</v>
      </c>
      <c r="D53" s="1">
        <v>1733.0160381700532</v>
      </c>
      <c r="E53" s="1">
        <v>1244.5206574785911</v>
      </c>
      <c r="F53" s="1">
        <v>1489.4274348691763</v>
      </c>
      <c r="H53" s="4">
        <f t="shared" si="1"/>
        <v>1.5786347783615762E-2</v>
      </c>
    </row>
    <row r="54" spans="1:8" x14ac:dyDescent="0.2">
      <c r="A54" s="7">
        <v>2041</v>
      </c>
      <c r="B54" s="1"/>
      <c r="C54" s="1">
        <v>1795.06270462622</v>
      </c>
      <c r="D54" s="1">
        <v>1736.3174980006017</v>
      </c>
      <c r="E54" s="1">
        <v>1240.5360306339617</v>
      </c>
      <c r="F54" s="1">
        <v>1519.8309552583235</v>
      </c>
      <c r="H54" s="4">
        <f t="shared" si="1"/>
        <v>2.04128913415762E-2</v>
      </c>
    </row>
    <row r="55" spans="1:8" x14ac:dyDescent="0.2">
      <c r="A55" s="7">
        <v>2042</v>
      </c>
      <c r="B55" s="1"/>
      <c r="C55" s="1">
        <v>1813.3386921512599</v>
      </c>
      <c r="D55" s="1">
        <v>1756.8068410137726</v>
      </c>
      <c r="E55" s="1">
        <v>1255.0759100559176</v>
      </c>
      <c r="F55" s="1">
        <v>1571.3507004651324</v>
      </c>
      <c r="H55" s="4">
        <f t="shared" si="1"/>
        <v>3.389833917289331E-2</v>
      </c>
    </row>
    <row r="56" spans="1:8" x14ac:dyDescent="0.2">
      <c r="A56" s="7">
        <v>2043</v>
      </c>
      <c r="B56" s="1"/>
      <c r="C56" s="1">
        <v>1846.6728908844</v>
      </c>
      <c r="D56" s="1">
        <v>1791.8203836864423</v>
      </c>
      <c r="E56" s="1">
        <v>1282.7036302507502</v>
      </c>
      <c r="F56" s="1">
        <v>1634.3747355618978</v>
      </c>
      <c r="H56" s="4">
        <f t="shared" si="1"/>
        <v>4.0108191683823291E-2</v>
      </c>
    </row>
    <row r="57" spans="1:8" x14ac:dyDescent="0.2">
      <c r="A57" s="7">
        <v>2044</v>
      </c>
      <c r="B57" s="1"/>
      <c r="C57" s="1">
        <v>1862.16662232767</v>
      </c>
      <c r="D57" s="1">
        <v>1796.3279233243306</v>
      </c>
      <c r="E57" s="1">
        <v>1286.3656805731166</v>
      </c>
      <c r="F57" s="1">
        <v>1678.3672609126049</v>
      </c>
      <c r="H57" s="4">
        <f t="shared" si="1"/>
        <v>2.6917037074476458E-2</v>
      </c>
    </row>
    <row r="58" spans="1:8" x14ac:dyDescent="0.2">
      <c r="A58" s="7">
        <v>2045</v>
      </c>
      <c r="B58" s="1"/>
      <c r="C58" s="1">
        <v>1867.6737395569401</v>
      </c>
      <c r="D58" s="1">
        <v>1799.6797805604836</v>
      </c>
      <c r="E58" s="1">
        <v>1271.3732078855255</v>
      </c>
      <c r="F58" s="1">
        <v>1702.9211311949707</v>
      </c>
      <c r="H58" s="4">
        <f t="shared" si="1"/>
        <v>1.4629617041632903E-2</v>
      </c>
    </row>
    <row r="59" spans="1:8" x14ac:dyDescent="0.2">
      <c r="A59" s="7">
        <v>2046</v>
      </c>
      <c r="B59" s="1"/>
      <c r="C59" s="1">
        <v>1867.3201122993496</v>
      </c>
      <c r="D59" s="1">
        <v>1800.2137027879437</v>
      </c>
      <c r="E59" s="1">
        <v>1267.7609142797028</v>
      </c>
      <c r="F59" s="1">
        <v>1746.852748738097</v>
      </c>
      <c r="H59" s="4">
        <f t="shared" si="1"/>
        <v>2.5797799286393586E-2</v>
      </c>
    </row>
    <row r="60" spans="1:8" x14ac:dyDescent="0.2">
      <c r="A60" s="7">
        <v>2047</v>
      </c>
      <c r="B60" s="1"/>
      <c r="C60" s="1">
        <v>1877.54996370194</v>
      </c>
      <c r="D60" s="1">
        <v>1805.0904278807125</v>
      </c>
      <c r="E60" s="1">
        <v>1266.0329612568705</v>
      </c>
      <c r="F60" s="1">
        <v>1792.9969780829138</v>
      </c>
      <c r="H60" s="4">
        <f t="shared" si="1"/>
        <v>2.6415637710820672E-2</v>
      </c>
    </row>
    <row r="61" spans="1:8" x14ac:dyDescent="0.2">
      <c r="A61" s="7">
        <v>2048</v>
      </c>
      <c r="B61" s="1"/>
      <c r="C61" s="1">
        <v>1919.2332072497802</v>
      </c>
      <c r="D61" s="1">
        <v>1855.6223466814622</v>
      </c>
      <c r="E61" s="1">
        <v>1309.9297933809971</v>
      </c>
      <c r="F61" s="1">
        <v>1875.6169204867465</v>
      </c>
      <c r="H61" s="4">
        <f t="shared" si="1"/>
        <v>4.607924241577388E-2</v>
      </c>
    </row>
    <row r="62" spans="1:8" x14ac:dyDescent="0.2">
      <c r="A62" s="7">
        <v>2049</v>
      </c>
      <c r="B62" s="1"/>
      <c r="C62" s="1">
        <v>1938.0662222050998</v>
      </c>
      <c r="D62" s="1">
        <v>1860.4289512050352</v>
      </c>
      <c r="E62" s="1">
        <v>1309.6671411378393</v>
      </c>
      <c r="F62" s="1">
        <v>1905.5171763269464</v>
      </c>
      <c r="H62" s="4">
        <f t="shared" si="1"/>
        <v>1.5941557955470032E-2</v>
      </c>
    </row>
    <row r="63" spans="1:8" x14ac:dyDescent="0.2">
      <c r="A63" s="7">
        <v>2050</v>
      </c>
      <c r="B63" s="1"/>
      <c r="C63" s="1">
        <v>1947.0169758833097</v>
      </c>
      <c r="D63" s="1">
        <v>1869.4990323185987</v>
      </c>
      <c r="E63" s="1">
        <v>1313.9496194000676</v>
      </c>
      <c r="F63" s="1">
        <v>1934.8971047888904</v>
      </c>
      <c r="H63" s="4">
        <f t="shared" si="1"/>
        <v>1.541834879629711E-2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2FE0-2BCC-4E50-B44F-2FB6937F5E4E}">
  <dimension ref="A1:I68"/>
  <sheetViews>
    <sheetView workbookViewId="0"/>
  </sheetViews>
  <sheetFormatPr defaultRowHeight="12.75" x14ac:dyDescent="0.2"/>
  <cols>
    <col min="2" max="7" width="12.7109375" customWidth="1"/>
    <col min="8" max="8" width="13.85546875" bestFit="1" customWidth="1"/>
  </cols>
  <sheetData>
    <row r="1" spans="1:9" x14ac:dyDescent="0.2">
      <c r="A1" s="2" t="s">
        <v>18</v>
      </c>
    </row>
    <row r="2" spans="1:9" x14ac:dyDescent="0.2">
      <c r="A2" s="2"/>
      <c r="B2" s="3"/>
      <c r="C2" s="3"/>
      <c r="D2" s="3"/>
      <c r="E2" s="3"/>
      <c r="F2" s="3"/>
      <c r="G2" s="3"/>
      <c r="H2" s="3" t="s">
        <v>6</v>
      </c>
      <c r="I2" s="3" t="s">
        <v>20</v>
      </c>
    </row>
    <row r="3" spans="1:9" x14ac:dyDescent="0.2">
      <c r="A3" s="3" t="s">
        <v>9</v>
      </c>
      <c r="B3" s="3" t="s">
        <v>7</v>
      </c>
      <c r="C3" s="3" t="s">
        <v>16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8</v>
      </c>
      <c r="I3" s="3" t="s">
        <v>21</v>
      </c>
    </row>
    <row r="4" spans="1:9" x14ac:dyDescent="0.2">
      <c r="A4" s="3">
        <v>1991</v>
      </c>
      <c r="B4" s="5">
        <v>1088</v>
      </c>
      <c r="C4" s="5"/>
      <c r="D4" s="5"/>
      <c r="E4" s="5"/>
      <c r="F4" s="5"/>
      <c r="G4" s="5"/>
      <c r="H4" s="5">
        <f t="shared" ref="H4:H31" si="0">B4</f>
        <v>1088</v>
      </c>
    </row>
    <row r="5" spans="1:9" x14ac:dyDescent="0.2">
      <c r="A5" s="3">
        <v>1992</v>
      </c>
      <c r="B5" s="5">
        <v>1129</v>
      </c>
      <c r="C5" s="5"/>
      <c r="D5" s="5"/>
      <c r="E5" s="5"/>
      <c r="F5" s="5"/>
      <c r="G5" s="5"/>
      <c r="H5" s="5">
        <f t="shared" si="0"/>
        <v>1129</v>
      </c>
      <c r="I5" s="4">
        <f>H5/H4-1</f>
        <v>3.7683823529411686E-2</v>
      </c>
    </row>
    <row r="6" spans="1:9" x14ac:dyDescent="0.2">
      <c r="A6" s="3">
        <v>1993</v>
      </c>
      <c r="B6" s="5">
        <v>1123</v>
      </c>
      <c r="C6" s="5"/>
      <c r="D6" s="5"/>
      <c r="E6" s="5"/>
      <c r="F6" s="5"/>
      <c r="G6" s="5"/>
      <c r="H6" s="5">
        <f t="shared" si="0"/>
        <v>1123</v>
      </c>
      <c r="I6" s="4">
        <f t="shared" ref="I6:I63" si="1">H6/H5-1</f>
        <v>-5.3144375553587642E-3</v>
      </c>
    </row>
    <row r="7" spans="1:9" x14ac:dyDescent="0.2">
      <c r="A7" s="3">
        <v>1994</v>
      </c>
      <c r="B7" s="5">
        <v>1140</v>
      </c>
      <c r="C7" s="5"/>
      <c r="D7" s="5"/>
      <c r="E7" s="5"/>
      <c r="F7" s="5"/>
      <c r="G7" s="5"/>
      <c r="H7" s="5">
        <f t="shared" si="0"/>
        <v>1140</v>
      </c>
      <c r="I7" s="4">
        <f t="shared" si="1"/>
        <v>1.5138023152270641E-2</v>
      </c>
    </row>
    <row r="8" spans="1:9" x14ac:dyDescent="0.2">
      <c r="A8" s="3">
        <v>1995</v>
      </c>
      <c r="B8" s="5">
        <v>1158</v>
      </c>
      <c r="C8" s="5"/>
      <c r="D8" s="5"/>
      <c r="E8" s="5"/>
      <c r="F8" s="5"/>
      <c r="G8" s="5"/>
      <c r="H8" s="5">
        <f t="shared" si="0"/>
        <v>1158</v>
      </c>
      <c r="I8" s="4">
        <f t="shared" si="1"/>
        <v>1.5789473684210575E-2</v>
      </c>
    </row>
    <row r="9" spans="1:9" x14ac:dyDescent="0.2">
      <c r="A9" s="3">
        <v>1996</v>
      </c>
      <c r="B9" s="5">
        <v>1166</v>
      </c>
      <c r="C9" s="5">
        <v>1168</v>
      </c>
      <c r="D9" s="5"/>
      <c r="E9" s="5">
        <v>-2</v>
      </c>
      <c r="F9" s="5"/>
      <c r="G9" s="5"/>
      <c r="H9" s="5">
        <f t="shared" si="0"/>
        <v>1166</v>
      </c>
      <c r="I9" s="4">
        <f t="shared" si="1"/>
        <v>6.9084628670121884E-3</v>
      </c>
    </row>
    <row r="10" spans="1:9" x14ac:dyDescent="0.2">
      <c r="A10" s="3">
        <v>1997</v>
      </c>
      <c r="B10" s="5">
        <v>1176</v>
      </c>
      <c r="C10" s="5">
        <v>1183</v>
      </c>
      <c r="D10" s="5"/>
      <c r="E10" s="5">
        <v>-7</v>
      </c>
      <c r="F10" s="5"/>
      <c r="G10" s="5"/>
      <c r="H10" s="5">
        <f t="shared" si="0"/>
        <v>1176</v>
      </c>
      <c r="I10" s="4">
        <f t="shared" si="1"/>
        <v>8.5763293310463506E-3</v>
      </c>
    </row>
    <row r="11" spans="1:9" x14ac:dyDescent="0.2">
      <c r="A11" s="3">
        <v>1998</v>
      </c>
      <c r="B11" s="5">
        <v>1131</v>
      </c>
      <c r="C11" s="5">
        <v>1142</v>
      </c>
      <c r="D11" s="5"/>
      <c r="E11" s="5">
        <v>-11</v>
      </c>
      <c r="F11" s="5"/>
      <c r="G11" s="5"/>
      <c r="H11" s="5">
        <f t="shared" si="0"/>
        <v>1131</v>
      </c>
      <c r="I11" s="4">
        <f t="shared" si="1"/>
        <v>-3.8265306122448939E-2</v>
      </c>
    </row>
    <row r="12" spans="1:9" x14ac:dyDescent="0.2">
      <c r="A12" s="3">
        <v>1999</v>
      </c>
      <c r="B12" s="5">
        <v>1120</v>
      </c>
      <c r="C12" s="5">
        <v>1135</v>
      </c>
      <c r="D12" s="5"/>
      <c r="E12" s="5">
        <v>-15</v>
      </c>
      <c r="F12" s="5"/>
      <c r="G12" s="5"/>
      <c r="H12" s="5">
        <f t="shared" si="0"/>
        <v>1120</v>
      </c>
      <c r="I12" s="4">
        <f t="shared" si="1"/>
        <v>-9.7259062776303695E-3</v>
      </c>
    </row>
    <row r="13" spans="1:9" x14ac:dyDescent="0.2">
      <c r="A13" s="3">
        <v>2000</v>
      </c>
      <c r="B13" s="5">
        <v>1164</v>
      </c>
      <c r="C13" s="5">
        <v>1183</v>
      </c>
      <c r="D13" s="5"/>
      <c r="E13" s="5">
        <v>-19</v>
      </c>
      <c r="F13" s="5"/>
      <c r="G13" s="5"/>
      <c r="H13" s="5">
        <f t="shared" si="0"/>
        <v>1164</v>
      </c>
      <c r="I13" s="4">
        <f t="shared" si="1"/>
        <v>3.9285714285714368E-2</v>
      </c>
    </row>
    <row r="14" spans="1:9" x14ac:dyDescent="0.2">
      <c r="A14" s="3">
        <v>2001</v>
      </c>
      <c r="B14" s="5">
        <v>1191</v>
      </c>
      <c r="C14" s="5">
        <v>1214</v>
      </c>
      <c r="D14" s="5"/>
      <c r="E14" s="5">
        <v>-23</v>
      </c>
      <c r="F14" s="5"/>
      <c r="G14" s="5"/>
      <c r="H14" s="5">
        <f t="shared" si="0"/>
        <v>1191</v>
      </c>
      <c r="I14" s="4">
        <f t="shared" si="1"/>
        <v>2.3195876288659711E-2</v>
      </c>
    </row>
    <row r="15" spans="1:9" x14ac:dyDescent="0.2">
      <c r="A15" s="3">
        <v>2002</v>
      </c>
      <c r="B15" s="5">
        <v>1204</v>
      </c>
      <c r="C15" s="5">
        <v>1231</v>
      </c>
      <c r="D15" s="5"/>
      <c r="E15" s="5">
        <v>-27</v>
      </c>
      <c r="F15" s="5"/>
      <c r="G15" s="5"/>
      <c r="H15" s="5">
        <f t="shared" si="0"/>
        <v>1204</v>
      </c>
      <c r="I15" s="4">
        <f t="shared" si="1"/>
        <v>1.0915197313182246E-2</v>
      </c>
    </row>
    <row r="16" spans="1:9" x14ac:dyDescent="0.2">
      <c r="A16" s="3">
        <v>2003</v>
      </c>
      <c r="B16" s="5">
        <v>1242</v>
      </c>
      <c r="C16" s="5">
        <v>1272</v>
      </c>
      <c r="D16" s="5"/>
      <c r="E16" s="5">
        <v>-30</v>
      </c>
      <c r="F16" s="5"/>
      <c r="G16" s="5"/>
      <c r="H16" s="5">
        <f t="shared" si="0"/>
        <v>1242</v>
      </c>
      <c r="I16" s="4">
        <f t="shared" si="1"/>
        <v>3.1561461794019863E-2</v>
      </c>
    </row>
    <row r="17" spans="1:9" x14ac:dyDescent="0.2">
      <c r="A17" s="3">
        <v>2004</v>
      </c>
      <c r="B17" s="5">
        <v>1281</v>
      </c>
      <c r="C17" s="5">
        <v>1315</v>
      </c>
      <c r="D17" s="5"/>
      <c r="E17" s="5">
        <v>-34</v>
      </c>
      <c r="F17" s="5"/>
      <c r="G17" s="5"/>
      <c r="H17" s="5">
        <f t="shared" si="0"/>
        <v>1281</v>
      </c>
      <c r="I17" s="4">
        <f t="shared" si="1"/>
        <v>3.1400966183574797E-2</v>
      </c>
    </row>
    <row r="18" spans="1:9" x14ac:dyDescent="0.2">
      <c r="A18" s="3">
        <v>2005</v>
      </c>
      <c r="B18" s="5">
        <v>1230</v>
      </c>
      <c r="C18" s="5">
        <v>1268</v>
      </c>
      <c r="D18" s="5"/>
      <c r="E18" s="5">
        <v>-38</v>
      </c>
      <c r="F18" s="5"/>
      <c r="G18" s="5"/>
      <c r="H18" s="5">
        <f t="shared" si="0"/>
        <v>1230</v>
      </c>
      <c r="I18" s="4">
        <f t="shared" si="1"/>
        <v>-3.9812646370023463E-2</v>
      </c>
    </row>
    <row r="19" spans="1:9" x14ac:dyDescent="0.2">
      <c r="A19" s="3">
        <v>2006</v>
      </c>
      <c r="B19" s="5">
        <v>1265</v>
      </c>
      <c r="C19" s="5">
        <v>1308</v>
      </c>
      <c r="D19" s="5"/>
      <c r="E19" s="5">
        <v>-43</v>
      </c>
      <c r="F19" s="5"/>
      <c r="G19" s="5"/>
      <c r="H19" s="5">
        <f t="shared" si="0"/>
        <v>1265</v>
      </c>
      <c r="I19" s="4">
        <f t="shared" si="1"/>
        <v>2.8455284552845628E-2</v>
      </c>
    </row>
    <row r="20" spans="1:9" x14ac:dyDescent="0.2">
      <c r="A20" s="3">
        <v>2007</v>
      </c>
      <c r="B20" s="5">
        <v>1216</v>
      </c>
      <c r="C20" s="5">
        <v>1275</v>
      </c>
      <c r="D20" s="5"/>
      <c r="E20" s="5">
        <v>-59</v>
      </c>
      <c r="F20" s="5"/>
      <c r="G20" s="5"/>
      <c r="H20" s="5">
        <f t="shared" si="0"/>
        <v>1216</v>
      </c>
      <c r="I20" s="4">
        <f t="shared" si="1"/>
        <v>-3.8735177865612647E-2</v>
      </c>
    </row>
    <row r="21" spans="1:9" x14ac:dyDescent="0.2">
      <c r="A21" s="3">
        <v>2008</v>
      </c>
      <c r="B21" s="5">
        <v>1186</v>
      </c>
      <c r="C21" s="5">
        <v>1253</v>
      </c>
      <c r="D21" s="5"/>
      <c r="E21" s="5">
        <v>-85</v>
      </c>
      <c r="F21" s="5"/>
      <c r="G21" s="5"/>
      <c r="H21" s="5">
        <f t="shared" si="0"/>
        <v>1186</v>
      </c>
      <c r="I21" s="4">
        <f t="shared" si="1"/>
        <v>-2.4671052631578982E-2</v>
      </c>
    </row>
    <row r="22" spans="1:9" x14ac:dyDescent="0.2">
      <c r="A22" s="3">
        <v>2009</v>
      </c>
      <c r="B22" s="5">
        <v>1213</v>
      </c>
      <c r="C22" s="5">
        <v>1314</v>
      </c>
      <c r="D22" s="5"/>
      <c r="E22" s="5">
        <v>-102</v>
      </c>
      <c r="F22" s="5"/>
      <c r="G22" s="5"/>
      <c r="H22" s="5">
        <f t="shared" si="0"/>
        <v>1213</v>
      </c>
      <c r="I22" s="4">
        <f t="shared" si="1"/>
        <v>2.2765598650927421E-2</v>
      </c>
    </row>
    <row r="23" spans="1:9" x14ac:dyDescent="0.2">
      <c r="A23" s="3">
        <v>2010</v>
      </c>
      <c r="B23" s="5">
        <v>1162</v>
      </c>
      <c r="C23" s="5">
        <v>1283</v>
      </c>
      <c r="D23" s="5"/>
      <c r="E23" s="5">
        <v>-121</v>
      </c>
      <c r="F23" s="5"/>
      <c r="G23" s="5"/>
      <c r="H23" s="5">
        <f t="shared" si="0"/>
        <v>1162</v>
      </c>
      <c r="I23" s="4">
        <f t="shared" si="1"/>
        <v>-4.2044517724649677E-2</v>
      </c>
    </row>
    <row r="24" spans="1:9" x14ac:dyDescent="0.2">
      <c r="A24" s="3">
        <v>2011</v>
      </c>
      <c r="B24" s="5">
        <v>1141</v>
      </c>
      <c r="C24" s="5">
        <v>1246</v>
      </c>
      <c r="D24" s="5"/>
      <c r="E24" s="5">
        <v>-122</v>
      </c>
      <c r="F24" s="5">
        <v>0</v>
      </c>
      <c r="G24" s="5"/>
      <c r="H24" s="5">
        <f t="shared" si="0"/>
        <v>1141</v>
      </c>
      <c r="I24" s="4">
        <f t="shared" si="1"/>
        <v>-1.8072289156626509E-2</v>
      </c>
    </row>
    <row r="25" spans="1:9" x14ac:dyDescent="0.2">
      <c r="A25" s="3">
        <v>2012</v>
      </c>
      <c r="B25" s="5">
        <v>1141</v>
      </c>
      <c r="C25" s="5">
        <v>1271</v>
      </c>
      <c r="D25" s="5"/>
      <c r="E25" s="5">
        <v>-148</v>
      </c>
      <c r="F25" s="5">
        <v>1</v>
      </c>
      <c r="G25" s="5"/>
      <c r="H25" s="5">
        <f t="shared" si="0"/>
        <v>1141</v>
      </c>
      <c r="I25" s="4">
        <f t="shared" si="1"/>
        <v>0</v>
      </c>
    </row>
    <row r="26" spans="1:9" x14ac:dyDescent="0.2">
      <c r="A26" s="3">
        <v>2013</v>
      </c>
      <c r="B26" s="5">
        <v>1144</v>
      </c>
      <c r="C26" s="5">
        <v>1280</v>
      </c>
      <c r="D26" s="5"/>
      <c r="E26" s="5">
        <v>-156</v>
      </c>
      <c r="F26" s="5">
        <v>2</v>
      </c>
      <c r="G26" s="5"/>
      <c r="H26" s="5">
        <f t="shared" si="0"/>
        <v>1144</v>
      </c>
      <c r="I26" s="4">
        <f t="shared" si="1"/>
        <v>2.6292725679228912E-3</v>
      </c>
    </row>
    <row r="27" spans="1:9" x14ac:dyDescent="0.2">
      <c r="A27" s="3">
        <v>2014</v>
      </c>
      <c r="B27" s="5">
        <v>1165</v>
      </c>
      <c r="C27" s="5">
        <v>1308</v>
      </c>
      <c r="D27" s="5"/>
      <c r="E27" s="5">
        <v>-167</v>
      </c>
      <c r="F27" s="5">
        <v>2</v>
      </c>
      <c r="G27" s="5"/>
      <c r="H27" s="5">
        <f t="shared" si="0"/>
        <v>1165</v>
      </c>
      <c r="I27" s="4">
        <f t="shared" si="1"/>
        <v>1.8356643356643332E-2</v>
      </c>
    </row>
    <row r="28" spans="1:9" x14ac:dyDescent="0.2">
      <c r="A28" s="3">
        <v>2015</v>
      </c>
      <c r="B28" s="5">
        <v>1204</v>
      </c>
      <c r="C28" s="5">
        <v>1378</v>
      </c>
      <c r="D28" s="5"/>
      <c r="E28" s="5">
        <v>-178</v>
      </c>
      <c r="F28" s="5">
        <v>3</v>
      </c>
      <c r="G28" s="5"/>
      <c r="H28" s="5">
        <f t="shared" si="0"/>
        <v>1204</v>
      </c>
      <c r="I28" s="4">
        <f t="shared" si="1"/>
        <v>3.3476394849785374E-2</v>
      </c>
    </row>
    <row r="29" spans="1:9" x14ac:dyDescent="0.2">
      <c r="A29" s="3">
        <v>2016</v>
      </c>
      <c r="B29" s="5">
        <v>1192</v>
      </c>
      <c r="C29" s="5">
        <v>1374</v>
      </c>
      <c r="D29" s="5"/>
      <c r="E29" s="5">
        <v>-191</v>
      </c>
      <c r="F29" s="5">
        <v>4</v>
      </c>
      <c r="G29" s="5"/>
      <c r="H29" s="5">
        <f t="shared" si="0"/>
        <v>1192</v>
      </c>
      <c r="I29" s="4">
        <f t="shared" si="1"/>
        <v>-9.966777408637828E-3</v>
      </c>
    </row>
    <row r="30" spans="1:9" x14ac:dyDescent="0.2">
      <c r="A30" s="3">
        <v>2017</v>
      </c>
      <c r="B30" s="5">
        <v>1184</v>
      </c>
      <c r="C30" s="5">
        <v>1381</v>
      </c>
      <c r="D30" s="5"/>
      <c r="E30" s="5">
        <v>-205</v>
      </c>
      <c r="F30" s="5">
        <v>6</v>
      </c>
      <c r="G30" s="5"/>
      <c r="H30" s="5">
        <f t="shared" si="0"/>
        <v>1184</v>
      </c>
      <c r="I30" s="4">
        <f t="shared" si="1"/>
        <v>-6.7114093959731447E-3</v>
      </c>
    </row>
    <row r="31" spans="1:9" x14ac:dyDescent="0.2">
      <c r="A31" s="3">
        <v>2018</v>
      </c>
      <c r="B31" s="5">
        <v>1190</v>
      </c>
      <c r="C31" s="5">
        <v>1419</v>
      </c>
      <c r="D31" s="5"/>
      <c r="E31" s="5">
        <v>-237</v>
      </c>
      <c r="F31" s="5">
        <v>6</v>
      </c>
      <c r="G31" s="5"/>
      <c r="H31" s="5">
        <f t="shared" si="0"/>
        <v>1190</v>
      </c>
      <c r="I31" s="4">
        <f t="shared" si="1"/>
        <v>5.0675675675675436E-3</v>
      </c>
    </row>
    <row r="32" spans="1:9" x14ac:dyDescent="0.2">
      <c r="A32" s="3">
        <v>2019</v>
      </c>
      <c r="B32" s="5">
        <v>1193</v>
      </c>
      <c r="C32" s="5">
        <v>1418.23539355495</v>
      </c>
      <c r="D32" s="5">
        <v>-1.6724586216818149</v>
      </c>
      <c r="E32" s="5">
        <v>-251.9143567063476</v>
      </c>
      <c r="F32" s="5">
        <v>14.996874114289376</v>
      </c>
      <c r="G32" s="5">
        <v>0</v>
      </c>
      <c r="H32" s="5">
        <f t="shared" ref="H32:H63" si="2">SUM(C32:G32)</f>
        <v>1179.6454523412096</v>
      </c>
      <c r="I32" s="4">
        <f t="shared" si="1"/>
        <v>-8.7013005536052956E-3</v>
      </c>
    </row>
    <row r="33" spans="1:9" x14ac:dyDescent="0.2">
      <c r="A33" s="3">
        <v>2020</v>
      </c>
      <c r="B33" s="5"/>
      <c r="C33" s="5">
        <v>1428.15229909296</v>
      </c>
      <c r="D33" s="5">
        <v>-4.6757167676697708</v>
      </c>
      <c r="E33" s="5">
        <v>-265.70935686842313</v>
      </c>
      <c r="F33" s="5">
        <v>16.204241771630407</v>
      </c>
      <c r="G33" s="5">
        <v>0</v>
      </c>
      <c r="H33" s="5">
        <f t="shared" si="2"/>
        <v>1173.9714672284974</v>
      </c>
      <c r="I33" s="4">
        <f t="shared" si="1"/>
        <v>-4.8099071644376323E-3</v>
      </c>
    </row>
    <row r="34" spans="1:9" x14ac:dyDescent="0.2">
      <c r="A34" s="3">
        <v>2021</v>
      </c>
      <c r="B34" s="5"/>
      <c r="C34" s="5">
        <v>1450.8288746671999</v>
      </c>
      <c r="D34" s="5">
        <v>-7.7325218154416495</v>
      </c>
      <c r="E34" s="5">
        <v>-283.1698521885545</v>
      </c>
      <c r="F34" s="5">
        <v>17.789559973843751</v>
      </c>
      <c r="G34" s="5">
        <v>0</v>
      </c>
      <c r="H34" s="5">
        <f t="shared" si="2"/>
        <v>1177.7160606370473</v>
      </c>
      <c r="I34" s="4">
        <f t="shared" si="1"/>
        <v>3.189680084295432E-3</v>
      </c>
    </row>
    <row r="35" spans="1:9" x14ac:dyDescent="0.2">
      <c r="A35" s="3">
        <v>2022</v>
      </c>
      <c r="B35" s="5"/>
      <c r="C35" s="5">
        <v>1471.8208769502603</v>
      </c>
      <c r="D35" s="5">
        <v>-9.8138473807497952</v>
      </c>
      <c r="E35" s="5">
        <v>-298.4881380025912</v>
      </c>
      <c r="F35" s="5">
        <v>20.178390686977181</v>
      </c>
      <c r="G35" s="5">
        <v>0</v>
      </c>
      <c r="H35" s="5">
        <f t="shared" si="2"/>
        <v>1183.6972822538962</v>
      </c>
      <c r="I35" s="4">
        <f t="shared" si="1"/>
        <v>5.0786618411347018E-3</v>
      </c>
    </row>
    <row r="36" spans="1:9" x14ac:dyDescent="0.2">
      <c r="A36" s="3">
        <v>2023</v>
      </c>
      <c r="B36" s="5"/>
      <c r="C36" s="5">
        <v>1491.4103260448599</v>
      </c>
      <c r="D36" s="5">
        <v>-12.467640585729656</v>
      </c>
      <c r="E36" s="5">
        <v>-310.84099083221099</v>
      </c>
      <c r="F36" s="5">
        <v>23.07747840787632</v>
      </c>
      <c r="G36" s="5">
        <v>0</v>
      </c>
      <c r="H36" s="5">
        <f t="shared" si="2"/>
        <v>1191.1791730347954</v>
      </c>
      <c r="I36" s="4">
        <f t="shared" si="1"/>
        <v>6.3207805687048868E-3</v>
      </c>
    </row>
    <row r="37" spans="1:9" x14ac:dyDescent="0.2">
      <c r="A37" s="3">
        <v>2024</v>
      </c>
      <c r="B37" s="5"/>
      <c r="C37" s="5">
        <v>1511.5670333057901</v>
      </c>
      <c r="D37" s="5">
        <v>-13.510963572939987</v>
      </c>
      <c r="E37" s="5">
        <v>-325.69558366883223</v>
      </c>
      <c r="F37" s="5">
        <v>26.316320879463539</v>
      </c>
      <c r="G37" s="5">
        <v>0</v>
      </c>
      <c r="H37" s="5">
        <f t="shared" si="2"/>
        <v>1198.6768069434816</v>
      </c>
      <c r="I37" s="4">
        <f t="shared" si="1"/>
        <v>6.2942956680347439E-3</v>
      </c>
    </row>
    <row r="38" spans="1:9" x14ac:dyDescent="0.2">
      <c r="A38" s="3">
        <v>2025</v>
      </c>
      <c r="B38" s="5"/>
      <c r="C38" s="5">
        <v>1548.5522608496599</v>
      </c>
      <c r="D38" s="5">
        <v>-14.094297808016348</v>
      </c>
      <c r="E38" s="5">
        <v>-340.25647248322201</v>
      </c>
      <c r="F38" s="5">
        <v>30.644016548975891</v>
      </c>
      <c r="G38" s="5">
        <v>0</v>
      </c>
      <c r="H38" s="5">
        <f t="shared" si="2"/>
        <v>1224.8455071073975</v>
      </c>
      <c r="I38" s="4">
        <f t="shared" si="1"/>
        <v>2.1831322682086318E-2</v>
      </c>
    </row>
    <row r="39" spans="1:9" x14ac:dyDescent="0.2">
      <c r="A39" s="3">
        <v>2026</v>
      </c>
      <c r="B39" s="5"/>
      <c r="C39" s="5">
        <v>1563.7820324552899</v>
      </c>
      <c r="D39" s="5">
        <v>-15.977882029353578</v>
      </c>
      <c r="E39" s="5">
        <v>-352.38716911463598</v>
      </c>
      <c r="F39" s="5">
        <v>36.214358480958367</v>
      </c>
      <c r="G39" s="5">
        <v>0</v>
      </c>
      <c r="H39" s="5">
        <f t="shared" si="2"/>
        <v>1231.6313397922586</v>
      </c>
      <c r="I39" s="4">
        <f t="shared" si="1"/>
        <v>5.5401539585890891E-3</v>
      </c>
    </row>
    <row r="40" spans="1:9" x14ac:dyDescent="0.2">
      <c r="A40" s="3">
        <v>2027</v>
      </c>
      <c r="B40" s="5"/>
      <c r="C40" s="5">
        <v>1584.3774579379899</v>
      </c>
      <c r="D40" s="5">
        <v>-20.389295654521362</v>
      </c>
      <c r="E40" s="5">
        <v>-366.54768895471898</v>
      </c>
      <c r="F40" s="5">
        <v>42.533807809266492</v>
      </c>
      <c r="G40" s="5">
        <v>0</v>
      </c>
      <c r="H40" s="5">
        <f t="shared" si="2"/>
        <v>1239.9742811380161</v>
      </c>
      <c r="I40" s="4">
        <f t="shared" si="1"/>
        <v>6.7738949766937839E-3</v>
      </c>
    </row>
    <row r="41" spans="1:9" x14ac:dyDescent="0.2">
      <c r="A41" s="3">
        <v>2028</v>
      </c>
      <c r="B41" s="5"/>
      <c r="C41" s="5">
        <v>1593.1752807922101</v>
      </c>
      <c r="D41" s="5">
        <v>-22.906456943663681</v>
      </c>
      <c r="E41" s="5">
        <v>-379.481351565068</v>
      </c>
      <c r="F41" s="5">
        <v>49.685640912406818</v>
      </c>
      <c r="G41" s="5">
        <v>0</v>
      </c>
      <c r="H41" s="5">
        <f t="shared" si="2"/>
        <v>1240.4731131958852</v>
      </c>
      <c r="I41" s="4">
        <f t="shared" si="1"/>
        <v>4.0229226158738918E-4</v>
      </c>
    </row>
    <row r="42" spans="1:9" x14ac:dyDescent="0.2">
      <c r="A42" s="3">
        <v>2029</v>
      </c>
      <c r="B42" s="5"/>
      <c r="C42" s="5">
        <v>1612.4621854567099</v>
      </c>
      <c r="D42" s="5">
        <v>-29.783430161856817</v>
      </c>
      <c r="E42" s="5">
        <v>-388.95670994897398</v>
      </c>
      <c r="F42" s="5">
        <v>57.796624879026538</v>
      </c>
      <c r="G42" s="5">
        <v>0</v>
      </c>
      <c r="H42" s="5">
        <f t="shared" si="2"/>
        <v>1251.5186702249055</v>
      </c>
      <c r="I42" s="4">
        <f t="shared" si="1"/>
        <v>8.9043099052450447E-3</v>
      </c>
    </row>
    <row r="43" spans="1:9" x14ac:dyDescent="0.2">
      <c r="A43" s="3">
        <v>2030</v>
      </c>
      <c r="B43" s="5"/>
      <c r="C43" s="5">
        <v>1636.87320911761</v>
      </c>
      <c r="D43" s="5">
        <v>-30.09988680269155</v>
      </c>
      <c r="E43" s="5">
        <v>-402.98061703483597</v>
      </c>
      <c r="F43" s="5">
        <v>67.762346702544264</v>
      </c>
      <c r="G43" s="5">
        <v>0</v>
      </c>
      <c r="H43" s="5">
        <f t="shared" si="2"/>
        <v>1271.5550519826265</v>
      </c>
      <c r="I43" s="4">
        <f t="shared" si="1"/>
        <v>1.6009654697456854E-2</v>
      </c>
    </row>
    <row r="44" spans="1:9" x14ac:dyDescent="0.2">
      <c r="A44" s="3">
        <v>2031</v>
      </c>
      <c r="B44" s="5"/>
      <c r="C44" s="5">
        <v>1661.7526565942999</v>
      </c>
      <c r="D44" s="5">
        <v>-29.144684357159363</v>
      </c>
      <c r="E44" s="5">
        <v>-414.72606576044501</v>
      </c>
      <c r="F44" s="5">
        <v>77.438768200965029</v>
      </c>
      <c r="G44" s="5">
        <v>0</v>
      </c>
      <c r="H44" s="5">
        <f t="shared" si="2"/>
        <v>1295.3206746776607</v>
      </c>
      <c r="I44" s="4">
        <f t="shared" si="1"/>
        <v>1.8690203509457604E-2</v>
      </c>
    </row>
    <row r="45" spans="1:9" x14ac:dyDescent="0.2">
      <c r="A45" s="3">
        <v>2032</v>
      </c>
      <c r="B45" s="5"/>
      <c r="C45" s="5">
        <v>1678.3288081814801</v>
      </c>
      <c r="D45" s="5">
        <v>-35.411008653820083</v>
      </c>
      <c r="E45" s="5">
        <v>-424.943422657631</v>
      </c>
      <c r="F45" s="5">
        <v>90.401976815374027</v>
      </c>
      <c r="G45" s="5">
        <v>0</v>
      </c>
      <c r="H45" s="5">
        <f t="shared" si="2"/>
        <v>1308.376353685403</v>
      </c>
      <c r="I45" s="4">
        <f t="shared" si="1"/>
        <v>1.0079109569521183E-2</v>
      </c>
    </row>
    <row r="46" spans="1:9" x14ac:dyDescent="0.2">
      <c r="A46" s="3">
        <v>2033</v>
      </c>
      <c r="B46" s="5"/>
      <c r="C46" s="5">
        <v>1698.2874041184602</v>
      </c>
      <c r="D46" s="5">
        <v>-37.598623483091792</v>
      </c>
      <c r="E46" s="5">
        <v>-435.40297376696401</v>
      </c>
      <c r="F46" s="5">
        <v>103.69228676146781</v>
      </c>
      <c r="G46" s="5">
        <v>0</v>
      </c>
      <c r="H46" s="5">
        <f t="shared" si="2"/>
        <v>1328.9780936298723</v>
      </c>
      <c r="I46" s="4">
        <f t="shared" si="1"/>
        <v>1.5746035065857589E-2</v>
      </c>
    </row>
    <row r="47" spans="1:9" x14ac:dyDescent="0.2">
      <c r="A47" s="3">
        <v>2034</v>
      </c>
      <c r="B47" s="5"/>
      <c r="C47" s="5">
        <v>1707.2956558834096</v>
      </c>
      <c r="D47" s="5">
        <v>-45.216603305899994</v>
      </c>
      <c r="E47" s="5">
        <v>-441.18561355485497</v>
      </c>
      <c r="F47" s="5">
        <v>119.26734811729861</v>
      </c>
      <c r="G47" s="5">
        <v>0</v>
      </c>
      <c r="H47" s="5">
        <f t="shared" si="2"/>
        <v>1340.1607871399531</v>
      </c>
      <c r="I47" s="4">
        <f t="shared" si="1"/>
        <v>8.4145055239677191E-3</v>
      </c>
    </row>
    <row r="48" spans="1:9" x14ac:dyDescent="0.2">
      <c r="A48" s="3">
        <v>2035</v>
      </c>
      <c r="B48" s="5"/>
      <c r="C48" s="5">
        <v>1712.6608920700799</v>
      </c>
      <c r="D48" s="5">
        <v>-44.157332573874299</v>
      </c>
      <c r="E48" s="5">
        <v>-449.43588091960703</v>
      </c>
      <c r="F48" s="5">
        <v>133.62816237544871</v>
      </c>
      <c r="G48" s="5">
        <v>0</v>
      </c>
      <c r="H48" s="5">
        <f t="shared" si="2"/>
        <v>1352.6958409520473</v>
      </c>
      <c r="I48" s="4">
        <f t="shared" si="1"/>
        <v>9.3533954525302221E-3</v>
      </c>
    </row>
    <row r="49" spans="1:9" x14ac:dyDescent="0.2">
      <c r="A49" s="3">
        <v>2036</v>
      </c>
      <c r="B49" s="5"/>
      <c r="C49" s="5">
        <v>1732.9519582726698</v>
      </c>
      <c r="D49" s="5">
        <v>-42.026994296651146</v>
      </c>
      <c r="E49" s="5">
        <v>-455.65860837622802</v>
      </c>
      <c r="F49" s="5">
        <v>152.09366334554281</v>
      </c>
      <c r="G49" s="5">
        <v>0</v>
      </c>
      <c r="H49" s="5">
        <f t="shared" si="2"/>
        <v>1387.3600189453334</v>
      </c>
      <c r="I49" s="4">
        <f t="shared" si="1"/>
        <v>2.5625995840194982E-2</v>
      </c>
    </row>
    <row r="50" spans="1:9" x14ac:dyDescent="0.2">
      <c r="A50" s="3">
        <v>2037</v>
      </c>
      <c r="B50" s="5"/>
      <c r="C50" s="5">
        <v>1757.37625351565</v>
      </c>
      <c r="D50" s="5">
        <v>-42.199390118482455</v>
      </c>
      <c r="E50" s="5">
        <v>-465.83768407315</v>
      </c>
      <c r="F50" s="5">
        <v>171.22441473400511</v>
      </c>
      <c r="G50" s="5">
        <v>0</v>
      </c>
      <c r="H50" s="5">
        <f t="shared" si="2"/>
        <v>1420.5635940580228</v>
      </c>
      <c r="I50" s="4">
        <f t="shared" si="1"/>
        <v>2.3932919112034545E-2</v>
      </c>
    </row>
    <row r="51" spans="1:9" x14ac:dyDescent="0.2">
      <c r="A51" s="3">
        <v>2038</v>
      </c>
      <c r="B51" s="5"/>
      <c r="C51" s="5">
        <v>1775.4826760517699</v>
      </c>
      <c r="D51" s="5">
        <v>-52.395577454856358</v>
      </c>
      <c r="E51" s="5">
        <v>-477.14879871944299</v>
      </c>
      <c r="F51" s="5">
        <v>193.09293994514479</v>
      </c>
      <c r="G51" s="5">
        <v>0</v>
      </c>
      <c r="H51" s="5">
        <f t="shared" si="2"/>
        <v>1439.0312398226154</v>
      </c>
      <c r="I51" s="4">
        <f t="shared" si="1"/>
        <v>1.3000224588212372E-2</v>
      </c>
    </row>
    <row r="52" spans="1:9" x14ac:dyDescent="0.2">
      <c r="A52" s="3">
        <v>2039</v>
      </c>
      <c r="B52" s="5"/>
      <c r="C52" s="5">
        <v>1787.34228501443</v>
      </c>
      <c r="D52" s="5">
        <v>-53.756435793308093</v>
      </c>
      <c r="E52" s="5">
        <v>-484.49785972087301</v>
      </c>
      <c r="F52" s="5">
        <v>217.19223578434639</v>
      </c>
      <c r="G52" s="5">
        <v>0</v>
      </c>
      <c r="H52" s="5">
        <f t="shared" si="2"/>
        <v>1466.2802252845952</v>
      </c>
      <c r="I52" s="4">
        <f t="shared" si="1"/>
        <v>1.8935645528681322E-2</v>
      </c>
    </row>
    <row r="53" spans="1:9" x14ac:dyDescent="0.2">
      <c r="A53" s="3">
        <v>2040</v>
      </c>
      <c r="B53" s="5"/>
      <c r="C53" s="5">
        <v>1790.55645824367</v>
      </c>
      <c r="D53" s="5">
        <v>-57.540420073616893</v>
      </c>
      <c r="E53" s="5">
        <v>-488.495380691462</v>
      </c>
      <c r="F53" s="5">
        <v>244.90677739058509</v>
      </c>
      <c r="G53" s="5">
        <v>0</v>
      </c>
      <c r="H53" s="5">
        <f t="shared" si="2"/>
        <v>1489.4274348691763</v>
      </c>
      <c r="I53" s="4">
        <f t="shared" si="1"/>
        <v>1.5786347783615762E-2</v>
      </c>
    </row>
    <row r="54" spans="1:9" x14ac:dyDescent="0.2">
      <c r="A54" s="3">
        <v>2041</v>
      </c>
      <c r="B54" s="5"/>
      <c r="C54" s="5">
        <v>1795.06270462622</v>
      </c>
      <c r="D54" s="5">
        <v>-58.745206625618174</v>
      </c>
      <c r="E54" s="5">
        <v>-495.78146736664002</v>
      </c>
      <c r="F54" s="5">
        <v>279.29492462436178</v>
      </c>
      <c r="G54" s="5">
        <v>0</v>
      </c>
      <c r="H54" s="5">
        <f t="shared" si="2"/>
        <v>1519.8309552583235</v>
      </c>
      <c r="I54" s="4">
        <f t="shared" si="1"/>
        <v>2.04128913415762E-2</v>
      </c>
    </row>
    <row r="55" spans="1:9" x14ac:dyDescent="0.2">
      <c r="A55" s="3">
        <v>2042</v>
      </c>
      <c r="B55" s="5"/>
      <c r="C55" s="5">
        <v>1813.3386921512599</v>
      </c>
      <c r="D55" s="5">
        <v>-56.531851137487372</v>
      </c>
      <c r="E55" s="5">
        <v>-501.73093095785498</v>
      </c>
      <c r="F55" s="5">
        <v>316.27479040921469</v>
      </c>
      <c r="G55" s="5">
        <v>0</v>
      </c>
      <c r="H55" s="5">
        <f t="shared" si="2"/>
        <v>1571.3507004651324</v>
      </c>
      <c r="I55" s="4">
        <f t="shared" si="1"/>
        <v>3.389833917289331E-2</v>
      </c>
    </row>
    <row r="56" spans="1:9" x14ac:dyDescent="0.2">
      <c r="A56" s="3">
        <v>2043</v>
      </c>
      <c r="B56" s="5"/>
      <c r="C56" s="5">
        <v>1846.6728908844</v>
      </c>
      <c r="D56" s="5">
        <v>-54.852507197957685</v>
      </c>
      <c r="E56" s="5">
        <v>-509.11675343569198</v>
      </c>
      <c r="F56" s="5">
        <v>351.67110531114758</v>
      </c>
      <c r="G56" s="5">
        <v>0</v>
      </c>
      <c r="H56" s="5">
        <f t="shared" si="2"/>
        <v>1634.374735561898</v>
      </c>
      <c r="I56" s="4">
        <f t="shared" si="1"/>
        <v>4.0108191683823291E-2</v>
      </c>
    </row>
    <row r="57" spans="1:9" x14ac:dyDescent="0.2">
      <c r="A57" s="3">
        <v>2044</v>
      </c>
      <c r="B57" s="5"/>
      <c r="C57" s="5">
        <v>1862.16662232767</v>
      </c>
      <c r="D57" s="5">
        <v>-65.838699003339443</v>
      </c>
      <c r="E57" s="5">
        <v>-509.96224275121398</v>
      </c>
      <c r="F57" s="5">
        <v>392.00158033948838</v>
      </c>
      <c r="G57" s="5">
        <v>0</v>
      </c>
      <c r="H57" s="5">
        <f t="shared" si="2"/>
        <v>1678.3672609126049</v>
      </c>
      <c r="I57" s="4">
        <f t="shared" si="1"/>
        <v>2.6917037074476236E-2</v>
      </c>
    </row>
    <row r="58" spans="1:9" x14ac:dyDescent="0.2">
      <c r="A58" s="3">
        <v>2045</v>
      </c>
      <c r="B58" s="5"/>
      <c r="C58" s="5">
        <v>1867.6737395569401</v>
      </c>
      <c r="D58" s="5">
        <v>-67.99395899645657</v>
      </c>
      <c r="E58" s="5">
        <v>-528.30657267495803</v>
      </c>
      <c r="F58" s="5">
        <v>431.54792330944531</v>
      </c>
      <c r="G58" s="5">
        <v>0</v>
      </c>
      <c r="H58" s="5">
        <f t="shared" si="2"/>
        <v>1702.9211311949707</v>
      </c>
      <c r="I58" s="4">
        <f t="shared" si="1"/>
        <v>1.4629617041632903E-2</v>
      </c>
    </row>
    <row r="59" spans="1:9" x14ac:dyDescent="0.2">
      <c r="A59" s="3">
        <v>2046</v>
      </c>
      <c r="B59" s="5"/>
      <c r="C59" s="5">
        <v>1867.3201122993496</v>
      </c>
      <c r="D59" s="5">
        <v>-67.1064095114059</v>
      </c>
      <c r="E59" s="5">
        <v>-532.45278850824093</v>
      </c>
      <c r="F59" s="5">
        <v>479.09183445839415</v>
      </c>
      <c r="G59" s="5">
        <v>0</v>
      </c>
      <c r="H59" s="5">
        <f t="shared" si="2"/>
        <v>1746.852748738097</v>
      </c>
      <c r="I59" s="4">
        <f t="shared" si="1"/>
        <v>2.5797799286393586E-2</v>
      </c>
    </row>
    <row r="60" spans="1:9" x14ac:dyDescent="0.2">
      <c r="A60" s="3">
        <v>2047</v>
      </c>
      <c r="B60" s="5"/>
      <c r="C60" s="5">
        <v>1877.54996370194</v>
      </c>
      <c r="D60" s="5">
        <v>-72.45953582122759</v>
      </c>
      <c r="E60" s="5">
        <v>-539.05746662384195</v>
      </c>
      <c r="F60" s="5">
        <v>526.96401682604323</v>
      </c>
      <c r="G60" s="5">
        <v>0</v>
      </c>
      <c r="H60" s="5">
        <f t="shared" si="2"/>
        <v>1792.9969780829138</v>
      </c>
      <c r="I60" s="4">
        <f t="shared" si="1"/>
        <v>2.6415637710820672E-2</v>
      </c>
    </row>
    <row r="61" spans="1:9" x14ac:dyDescent="0.2">
      <c r="A61" s="3">
        <v>2048</v>
      </c>
      <c r="B61" s="5"/>
      <c r="C61" s="5">
        <v>1919.2332072497802</v>
      </c>
      <c r="D61" s="5">
        <v>-63.610860568317996</v>
      </c>
      <c r="E61" s="5">
        <v>-545.69255330046508</v>
      </c>
      <c r="F61" s="5">
        <v>565.68712710574948</v>
      </c>
      <c r="G61" s="5">
        <v>0</v>
      </c>
      <c r="H61" s="5">
        <f t="shared" si="2"/>
        <v>1875.6169204867465</v>
      </c>
      <c r="I61" s="4">
        <f t="shared" si="1"/>
        <v>4.607924241577388E-2</v>
      </c>
    </row>
    <row r="62" spans="1:9" x14ac:dyDescent="0.2">
      <c r="A62" s="3">
        <v>2049</v>
      </c>
      <c r="B62" s="5"/>
      <c r="C62" s="5">
        <v>1938.0662222050998</v>
      </c>
      <c r="D62" s="5">
        <v>-77.63727100006453</v>
      </c>
      <c r="E62" s="5">
        <v>-550.76181006719594</v>
      </c>
      <c r="F62" s="5">
        <v>595.85003518910707</v>
      </c>
      <c r="G62" s="5">
        <v>0</v>
      </c>
      <c r="H62" s="5">
        <f t="shared" si="2"/>
        <v>1905.5171763269464</v>
      </c>
      <c r="I62" s="4">
        <f t="shared" si="1"/>
        <v>1.5941557955470032E-2</v>
      </c>
    </row>
    <row r="63" spans="1:9" x14ac:dyDescent="0.2">
      <c r="A63" s="3">
        <v>2050</v>
      </c>
      <c r="B63" s="5"/>
      <c r="C63" s="5">
        <v>1947.0169758833097</v>
      </c>
      <c r="D63" s="5">
        <v>-77.517943564710919</v>
      </c>
      <c r="E63" s="5">
        <v>-555.54941291853106</v>
      </c>
      <c r="F63" s="5">
        <v>620.94748538882266</v>
      </c>
      <c r="G63" s="5">
        <v>0</v>
      </c>
      <c r="H63" s="5">
        <f t="shared" si="2"/>
        <v>1934.8971047888904</v>
      </c>
      <c r="I63" s="4">
        <f t="shared" si="1"/>
        <v>1.541834879629711E-2</v>
      </c>
    </row>
    <row r="67" spans="1:1" x14ac:dyDescent="0.2">
      <c r="A67" t="s">
        <v>17</v>
      </c>
    </row>
    <row r="68" spans="1:1" x14ac:dyDescent="0.2">
      <c r="A68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FD50554F6AE4ABD4E65BF94B7A121" ma:contentTypeVersion="3" ma:contentTypeDescription="Create a new document." ma:contentTypeScope="" ma:versionID="a98e759686097d79455783f305777f6a">
  <xsd:schema xmlns:xsd="http://www.w3.org/2001/XMLSchema" xmlns:xs="http://www.w3.org/2001/XMLSchema" xmlns:p="http://schemas.microsoft.com/office/2006/metadata/properties" xmlns:ns2="3c194807-ed71-4349-902d-1632284b062d" targetNamespace="http://schemas.microsoft.com/office/2006/metadata/properties" ma:root="true" ma:fieldsID="b97df309532b2f308559f10bbdc25b41" ns2:_="">
    <xsd:import namespace="3c194807-ed71-4349-902d-1632284b062d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Classification xmlns="3c194807-ed71-4349-902d-1632284b062d" xsi:nil="true"/>
    <Data_x0020_Retention_x0020_Classification xmlns="3c194807-ed71-4349-902d-1632284b062d" xsi:nil="true"/>
    <Workspaces_ID xmlns="3c194807-ed71-4349-902d-1632284b062d" xsi:nil="true"/>
  </documentManagement>
</p:properties>
</file>

<file path=customXml/itemProps1.xml><?xml version="1.0" encoding="utf-8"?>
<ds:datastoreItem xmlns:ds="http://schemas.openxmlformats.org/officeDocument/2006/customXml" ds:itemID="{A3FE8F47-39B4-416D-AAFB-38D1E86053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232AD5-1668-40F2-830D-737885A9C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1390A79-0442-4AC5-9CFF-D62BA9C58D25}"/>
</file>

<file path=customXml/itemProps4.xml><?xml version="1.0" encoding="utf-8"?>
<ds:datastoreItem xmlns:ds="http://schemas.openxmlformats.org/officeDocument/2006/customXml" ds:itemID="{2EC03B99-B8E7-46E1-AD34-152AA11C3B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c194807-ed71-4349-902d-1632284b062d"/>
    <ds:schemaRef ds:uri="http://schemas.microsoft.com/office/2006/documentManagement/types"/>
    <ds:schemaRef ds:uri="http://schemas.microsoft.com/office/infopath/2007/PartnerControls"/>
    <ds:schemaRef ds:uri="af428d80-3882-4973-ab5f-e9b3cff853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Slide 18 graph data</vt:lpstr>
      <vt:lpstr>Slide 18 by layers</vt:lpstr>
      <vt:lpstr>Slide 19 graph data</vt:lpstr>
      <vt:lpstr>Slide 19 by 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</dc:creator>
  <cp:lastModifiedBy>heco</cp:lastModifiedBy>
  <dcterms:created xsi:type="dcterms:W3CDTF">2020-02-05T22:47:01Z</dcterms:created>
  <dcterms:modified xsi:type="dcterms:W3CDTF">2020-03-18T21:18:55Z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0x010100794FD50554F6AE4ABD4E65BF94B7A121</vt:lpwstr>
  </property>
  <property fmtid="{D5CDD505-2E9C-101B-9397-08002B2CF9AE}" pid="3" name="_dlc_DocIdItemGuid">
    <vt:lpwstr>2e1667ea-ae5e-4458-8c85-0e5341f4a40b</vt:lpwstr>
  </property>
  <property fmtid="{D5CDD505-2E9C-101B-9397-08002B2CF9AE}" pid="4" name="Order">
    <vt:r8>36600</vt:r8>
  </property>
  <property fmtid="{D5CDD505-2E9C-101B-9397-08002B2CF9AE}" pid="5" name="URL">
    <vt:lpwstr/>
  </property>
  <property fmtid="{D5CDD505-2E9C-101B-9397-08002B2CF9AE}" pid="6" name="xd_ProgID">
    <vt:lpwstr/>
  </property>
  <property fmtid="{D5CDD505-2E9C-101B-9397-08002B2CF9AE}" pid="7" name="_CopySourc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