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updateLinks="never"/>
  <mc:AlternateContent xmlns:mc="http://schemas.openxmlformats.org/markup-compatibility/2006">
    <mc:Choice Requires="x15">
      <x15ac:absPath xmlns:x15ac="http://schemas.microsoft.com/office/spreadsheetml/2010/11/ac" url="C:\Users\fnguyen\Documents\EAP Projects\32024 HECO 2021 IGP Support\"/>
    </mc:Choice>
  </mc:AlternateContent>
  <xr:revisionPtr revIDLastSave="0" documentId="13_ncr:1_{991793BA-5948-4D3B-A964-F003DA589B9C}" xr6:coauthVersionLast="47" xr6:coauthVersionMax="47" xr10:uidLastSave="{00000000-0000-0000-0000-000000000000}"/>
  <bookViews>
    <workbookView xWindow="28680" yWindow="-120" windowWidth="29040" windowHeight="15840" xr2:uid="{53E2450D-8AC9-4723-AE4D-300FB7C34D9D}"/>
  </bookViews>
  <sheets>
    <sheet name="Summary" sheetId="1" r:id="rId1"/>
    <sheet name="End Use Summary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6" i="2"/>
  <c r="C14" i="2"/>
  <c r="C15" i="2" s="1"/>
  <c r="C11" i="2"/>
  <c r="C10" i="2"/>
  <c r="C9" i="2"/>
  <c r="C8" i="2"/>
  <c r="C7" i="2"/>
  <c r="C69" i="1"/>
  <c r="C65" i="1"/>
  <c r="C63" i="1"/>
  <c r="C72" i="1" s="1"/>
  <c r="B59" i="1"/>
  <c r="B58" i="1"/>
  <c r="B57" i="1"/>
  <c r="B56" i="1"/>
  <c r="B55" i="1"/>
  <c r="B54" i="1"/>
  <c r="B53" i="1"/>
  <c r="B52" i="1"/>
  <c r="B51" i="1"/>
  <c r="C50" i="1"/>
  <c r="B50" i="1"/>
  <c r="M46" i="1"/>
  <c r="B4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E38" i="1"/>
  <c r="AE46" i="1" s="1"/>
  <c r="AD38" i="1"/>
  <c r="AD46" i="1" s="1"/>
  <c r="AC38" i="1"/>
  <c r="AC46" i="1" s="1"/>
  <c r="AB38" i="1"/>
  <c r="AA38" i="1"/>
  <c r="AA46" i="1" s="1"/>
  <c r="Z38" i="1"/>
  <c r="Z46" i="1" s="1"/>
  <c r="Y38" i="1"/>
  <c r="X38" i="1"/>
  <c r="W38" i="1"/>
  <c r="W46" i="1" s="1"/>
  <c r="V38" i="1"/>
  <c r="V46" i="1" s="1"/>
  <c r="U38" i="1"/>
  <c r="T38" i="1"/>
  <c r="S38" i="1"/>
  <c r="S46" i="1" s="1"/>
  <c r="R38" i="1"/>
  <c r="R46" i="1" s="1"/>
  <c r="Q38" i="1"/>
  <c r="P38" i="1"/>
  <c r="O38" i="1"/>
  <c r="O46" i="1" s="1"/>
  <c r="N38" i="1"/>
  <c r="N46" i="1" s="1"/>
  <c r="M38" i="1"/>
  <c r="L38" i="1"/>
  <c r="K38" i="1"/>
  <c r="K46" i="1" s="1"/>
  <c r="J38" i="1"/>
  <c r="J46" i="1" s="1"/>
  <c r="I38" i="1"/>
  <c r="H38" i="1"/>
  <c r="H46" i="1" s="1"/>
  <c r="G38" i="1"/>
  <c r="G46" i="1" s="1"/>
  <c r="F38" i="1"/>
  <c r="F46" i="1" s="1"/>
  <c r="E38" i="1"/>
  <c r="D38" i="1"/>
  <c r="D46" i="1" s="1"/>
  <c r="C38" i="1"/>
  <c r="C46" i="1" s="1"/>
  <c r="B38" i="1"/>
  <c r="C37" i="1"/>
  <c r="B37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32" i="1"/>
  <c r="B31" i="1"/>
  <c r="B30" i="1"/>
  <c r="B29" i="1"/>
  <c r="B28" i="1"/>
  <c r="B27" i="1"/>
  <c r="B26" i="1"/>
  <c r="B25" i="1"/>
  <c r="D24" i="1"/>
  <c r="B24" i="1"/>
  <c r="D18" i="2" l="1"/>
  <c r="E18" i="2"/>
  <c r="J18" i="2"/>
  <c r="I18" i="2"/>
  <c r="F18" i="2"/>
  <c r="K18" i="2"/>
  <c r="G18" i="2"/>
  <c r="L18" i="2"/>
  <c r="E46" i="1"/>
  <c r="Y46" i="1"/>
  <c r="I46" i="1"/>
  <c r="Q46" i="1"/>
  <c r="U46" i="1"/>
  <c r="D37" i="1"/>
  <c r="E24" i="1"/>
  <c r="L46" i="1"/>
  <c r="P46" i="1"/>
  <c r="T46" i="1"/>
  <c r="X46" i="1"/>
  <c r="AB46" i="1"/>
  <c r="D63" i="1"/>
  <c r="D50" i="1"/>
  <c r="C66" i="1"/>
  <c r="C70" i="1"/>
  <c r="C67" i="1"/>
  <c r="C71" i="1"/>
  <c r="C64" i="1"/>
  <c r="C68" i="1"/>
  <c r="D71" i="1" l="1"/>
  <c r="D67" i="1"/>
  <c r="D70" i="1"/>
  <c r="D66" i="1"/>
  <c r="D69" i="1"/>
  <c r="D65" i="1"/>
  <c r="D64" i="1"/>
  <c r="D68" i="1"/>
  <c r="D72" i="1"/>
  <c r="E50" i="1"/>
  <c r="F24" i="1"/>
  <c r="E63" i="1"/>
  <c r="E37" i="1"/>
  <c r="F50" i="1" l="1"/>
  <c r="F63" i="1"/>
  <c r="G24" i="1"/>
  <c r="F37" i="1"/>
  <c r="E70" i="1"/>
  <c r="E66" i="1"/>
  <c r="E69" i="1"/>
  <c r="E65" i="1"/>
  <c r="E72" i="1"/>
  <c r="E68" i="1"/>
  <c r="E64" i="1"/>
  <c r="E71" i="1"/>
  <c r="E67" i="1"/>
  <c r="G63" i="1" l="1"/>
  <c r="G50" i="1"/>
  <c r="G37" i="1"/>
  <c r="H24" i="1"/>
  <c r="F69" i="1"/>
  <c r="F65" i="1"/>
  <c r="F72" i="1"/>
  <c r="F68" i="1"/>
  <c r="F64" i="1"/>
  <c r="F71" i="1"/>
  <c r="F67" i="1"/>
  <c r="F70" i="1"/>
  <c r="F66" i="1"/>
  <c r="H63" i="1" l="1"/>
  <c r="H50" i="1"/>
  <c r="H37" i="1"/>
  <c r="I24" i="1"/>
  <c r="G72" i="1"/>
  <c r="G68" i="1"/>
  <c r="G64" i="1"/>
  <c r="G71" i="1"/>
  <c r="G67" i="1"/>
  <c r="G70" i="1"/>
  <c r="G66" i="1"/>
  <c r="G65" i="1"/>
  <c r="G69" i="1"/>
  <c r="I50" i="1" l="1"/>
  <c r="J24" i="1"/>
  <c r="I63" i="1"/>
  <c r="I37" i="1"/>
  <c r="H71" i="1"/>
  <c r="H67" i="1"/>
  <c r="H70" i="1"/>
  <c r="H66" i="1"/>
  <c r="H69" i="1"/>
  <c r="H65" i="1"/>
  <c r="H72" i="1"/>
  <c r="H64" i="1"/>
  <c r="H68" i="1"/>
  <c r="I70" i="1" l="1"/>
  <c r="I66" i="1"/>
  <c r="I69" i="1"/>
  <c r="I65" i="1"/>
  <c r="I72" i="1"/>
  <c r="I68" i="1"/>
  <c r="I64" i="1"/>
  <c r="I71" i="1"/>
  <c r="I67" i="1"/>
  <c r="J50" i="1"/>
  <c r="J63" i="1"/>
  <c r="K24" i="1"/>
  <c r="J37" i="1"/>
  <c r="K63" i="1" l="1"/>
  <c r="K37" i="1"/>
  <c r="K50" i="1"/>
  <c r="L24" i="1"/>
  <c r="J69" i="1"/>
  <c r="J65" i="1"/>
  <c r="J72" i="1"/>
  <c r="J68" i="1"/>
  <c r="J64" i="1"/>
  <c r="J71" i="1"/>
  <c r="J67" i="1"/>
  <c r="J66" i="1"/>
  <c r="J70" i="1"/>
  <c r="L63" i="1" l="1"/>
  <c r="L50" i="1"/>
  <c r="L37" i="1"/>
  <c r="M24" i="1"/>
  <c r="K72" i="1"/>
  <c r="K68" i="1"/>
  <c r="K64" i="1"/>
  <c r="K71" i="1"/>
  <c r="K67" i="1"/>
  <c r="K70" i="1"/>
  <c r="K66" i="1"/>
  <c r="K65" i="1"/>
  <c r="K69" i="1"/>
  <c r="L71" i="1" l="1"/>
  <c r="L67" i="1"/>
  <c r="L70" i="1"/>
  <c r="L66" i="1"/>
  <c r="L69" i="1"/>
  <c r="L65" i="1"/>
  <c r="L72" i="1"/>
  <c r="L68" i="1"/>
  <c r="L64" i="1"/>
  <c r="M50" i="1"/>
  <c r="M63" i="1"/>
  <c r="N24" i="1"/>
  <c r="M37" i="1"/>
  <c r="N50" i="1" l="1"/>
  <c r="N63" i="1"/>
  <c r="O24" i="1"/>
  <c r="N37" i="1"/>
  <c r="M70" i="1"/>
  <c r="M66" i="1"/>
  <c r="M69" i="1"/>
  <c r="M65" i="1"/>
  <c r="M72" i="1"/>
  <c r="M68" i="1"/>
  <c r="M64" i="1"/>
  <c r="M67" i="1"/>
  <c r="M71" i="1"/>
  <c r="O63" i="1" l="1"/>
  <c r="O37" i="1"/>
  <c r="P24" i="1"/>
  <c r="O50" i="1"/>
  <c r="N69" i="1"/>
  <c r="N65" i="1"/>
  <c r="N72" i="1"/>
  <c r="N68" i="1"/>
  <c r="N64" i="1"/>
  <c r="N71" i="1"/>
  <c r="N67" i="1"/>
  <c r="N66" i="1"/>
  <c r="N70" i="1"/>
  <c r="P63" i="1" l="1"/>
  <c r="P50" i="1"/>
  <c r="P37" i="1"/>
  <c r="Q24" i="1"/>
  <c r="O72" i="1"/>
  <c r="O68" i="1"/>
  <c r="O64" i="1"/>
  <c r="O71" i="1"/>
  <c r="O67" i="1"/>
  <c r="O70" i="1"/>
  <c r="O66" i="1"/>
  <c r="O69" i="1"/>
  <c r="O65" i="1"/>
  <c r="Q50" i="1" l="1"/>
  <c r="Q63" i="1"/>
  <c r="R24" i="1"/>
  <c r="Q37" i="1"/>
  <c r="P71" i="1"/>
  <c r="P67" i="1"/>
  <c r="P70" i="1"/>
  <c r="P66" i="1"/>
  <c r="P69" i="1"/>
  <c r="P65" i="1"/>
  <c r="P68" i="1"/>
  <c r="P64" i="1"/>
  <c r="P72" i="1"/>
  <c r="R50" i="1" l="1"/>
  <c r="R63" i="1"/>
  <c r="S24" i="1"/>
  <c r="R37" i="1"/>
  <c r="Q70" i="1"/>
  <c r="Q66" i="1"/>
  <c r="Q69" i="1"/>
  <c r="Q65" i="1"/>
  <c r="Q72" i="1"/>
  <c r="Q68" i="1"/>
  <c r="Q64" i="1"/>
  <c r="Q67" i="1"/>
  <c r="Q71" i="1"/>
  <c r="S63" i="1" l="1"/>
  <c r="S37" i="1"/>
  <c r="T24" i="1"/>
  <c r="S50" i="1"/>
  <c r="R69" i="1"/>
  <c r="R65" i="1"/>
  <c r="R72" i="1"/>
  <c r="R68" i="1"/>
  <c r="R64" i="1"/>
  <c r="R71" i="1"/>
  <c r="R67" i="1"/>
  <c r="R70" i="1"/>
  <c r="R66" i="1"/>
  <c r="T63" i="1" l="1"/>
  <c r="T50" i="1"/>
  <c r="T37" i="1"/>
  <c r="U24" i="1"/>
  <c r="S72" i="1"/>
  <c r="S68" i="1"/>
  <c r="S64" i="1"/>
  <c r="S71" i="1"/>
  <c r="S67" i="1"/>
  <c r="S70" i="1"/>
  <c r="S66" i="1"/>
  <c r="S69" i="1"/>
  <c r="S65" i="1"/>
  <c r="U50" i="1" l="1"/>
  <c r="U63" i="1"/>
  <c r="V24" i="1"/>
  <c r="U37" i="1"/>
  <c r="T71" i="1"/>
  <c r="T67" i="1"/>
  <c r="T70" i="1"/>
  <c r="T66" i="1"/>
  <c r="T69" i="1"/>
  <c r="T65" i="1"/>
  <c r="T64" i="1"/>
  <c r="T68" i="1"/>
  <c r="T72" i="1"/>
  <c r="V50" i="1" l="1"/>
  <c r="V63" i="1"/>
  <c r="W24" i="1"/>
  <c r="V37" i="1"/>
  <c r="U70" i="1"/>
  <c r="U66" i="1"/>
  <c r="U69" i="1"/>
  <c r="U65" i="1"/>
  <c r="U72" i="1"/>
  <c r="U68" i="1"/>
  <c r="U64" i="1"/>
  <c r="U71" i="1"/>
  <c r="U67" i="1"/>
  <c r="W63" i="1" l="1"/>
  <c r="W50" i="1"/>
  <c r="W37" i="1"/>
  <c r="X24" i="1"/>
  <c r="V69" i="1"/>
  <c r="V65" i="1"/>
  <c r="V72" i="1"/>
  <c r="V68" i="1"/>
  <c r="V64" i="1"/>
  <c r="V71" i="1"/>
  <c r="V67" i="1"/>
  <c r="V70" i="1"/>
  <c r="V66" i="1"/>
  <c r="X63" i="1" l="1"/>
  <c r="X50" i="1"/>
  <c r="Y24" i="1"/>
  <c r="X37" i="1"/>
  <c r="W72" i="1"/>
  <c r="W68" i="1"/>
  <c r="W64" i="1"/>
  <c r="W71" i="1"/>
  <c r="W67" i="1"/>
  <c r="W70" i="1"/>
  <c r="W66" i="1"/>
  <c r="W65" i="1"/>
  <c r="W69" i="1"/>
  <c r="Y50" i="1" l="1"/>
  <c r="Z24" i="1"/>
  <c r="Y63" i="1"/>
  <c r="Y37" i="1"/>
  <c r="X71" i="1"/>
  <c r="X67" i="1"/>
  <c r="X70" i="1"/>
  <c r="X66" i="1"/>
  <c r="X69" i="1"/>
  <c r="X65" i="1"/>
  <c r="X64" i="1"/>
  <c r="X72" i="1"/>
  <c r="X68" i="1"/>
  <c r="Z50" i="1" l="1"/>
  <c r="Z63" i="1"/>
  <c r="AA24" i="1"/>
  <c r="Z37" i="1"/>
  <c r="Y70" i="1"/>
  <c r="Y66" i="1"/>
  <c r="Y69" i="1"/>
  <c r="Y65" i="1"/>
  <c r="Y72" i="1"/>
  <c r="Y68" i="1"/>
  <c r="Y64" i="1"/>
  <c r="Y71" i="1"/>
  <c r="Y67" i="1"/>
  <c r="AA63" i="1" l="1"/>
  <c r="AA37" i="1"/>
  <c r="AA50" i="1"/>
  <c r="AB24" i="1"/>
  <c r="Z69" i="1"/>
  <c r="Z65" i="1"/>
  <c r="Z72" i="1"/>
  <c r="Z68" i="1"/>
  <c r="Z64" i="1"/>
  <c r="Z71" i="1"/>
  <c r="Z67" i="1"/>
  <c r="Z66" i="1"/>
  <c r="Z70" i="1"/>
  <c r="AB63" i="1" l="1"/>
  <c r="AB50" i="1"/>
  <c r="AB37" i="1"/>
  <c r="AC24" i="1"/>
  <c r="AA72" i="1"/>
  <c r="AA68" i="1"/>
  <c r="AA64" i="1"/>
  <c r="AA71" i="1"/>
  <c r="AA67" i="1"/>
  <c r="AA70" i="1"/>
  <c r="AA66" i="1"/>
  <c r="AA65" i="1"/>
  <c r="AA69" i="1"/>
  <c r="AC50" i="1" l="1"/>
  <c r="AC63" i="1"/>
  <c r="AD24" i="1"/>
  <c r="AC37" i="1"/>
  <c r="AB71" i="1"/>
  <c r="AB67" i="1"/>
  <c r="AB70" i="1"/>
  <c r="AB66" i="1"/>
  <c r="AB69" i="1"/>
  <c r="AB65" i="1"/>
  <c r="AB72" i="1"/>
  <c r="AB68" i="1"/>
  <c r="AB64" i="1"/>
  <c r="AD50" i="1" l="1"/>
  <c r="AD63" i="1"/>
  <c r="AE24" i="1"/>
  <c r="AD37" i="1"/>
  <c r="AC70" i="1"/>
  <c r="AC66" i="1"/>
  <c r="AC69" i="1"/>
  <c r="AC65" i="1"/>
  <c r="AC72" i="1"/>
  <c r="AC68" i="1"/>
  <c r="AC64" i="1"/>
  <c r="AC67" i="1"/>
  <c r="AC71" i="1"/>
  <c r="AD69" i="1" l="1"/>
  <c r="AD65" i="1"/>
  <c r="AD72" i="1"/>
  <c r="AD68" i="1"/>
  <c r="AD64" i="1"/>
  <c r="AD71" i="1"/>
  <c r="AD67" i="1"/>
  <c r="AD66" i="1"/>
  <c r="AD70" i="1"/>
  <c r="AE63" i="1"/>
  <c r="AE37" i="1"/>
  <c r="AE50" i="1"/>
  <c r="AE72" i="1" l="1"/>
  <c r="AE68" i="1"/>
  <c r="AE64" i="1"/>
  <c r="AE71" i="1"/>
  <c r="AE67" i="1"/>
  <c r="AE70" i="1"/>
  <c r="AE66" i="1"/>
  <c r="AE69" i="1"/>
  <c r="AE65" i="1"/>
</calcChain>
</file>

<file path=xl/sharedStrings.xml><?xml version="1.0" encoding="utf-8"?>
<sst xmlns="http://schemas.openxmlformats.org/spreadsheetml/2006/main" count="55" uniqueCount="42">
  <si>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</si>
  <si>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</si>
  <si>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</si>
  <si>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</si>
  <si>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</si>
  <si>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</si>
  <si>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</si>
  <si>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</si>
  <si>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</si>
  <si>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</si>
  <si>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</si>
  <si>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</si>
  <si>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</si>
  <si>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</si>
  <si>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</si>
  <si>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</si>
  <si>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</si>
  <si>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</si>
  <si>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</si>
  <si>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Island</t>
  </si>
  <si>
    <t>Lanai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</si>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</sst>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  <numFmt numFmtId="169" formatCode="#,##0.00;\-#,##0.0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0" fontId="0" fillId="4" borderId="11" xfId="0" applyFill="1" applyBorder="1"/>
    <xf numFmtId="0" fontId="0" fillId="3" borderId="11" xfId="0" applyFill="1" applyBorder="1"/>
    <xf numFmtId="0" fontId="0" fillId="3" borderId="12" xfId="0" applyFill="1" applyBorder="1"/>
    <xf numFmtId="168" fontId="2" fillId="3" borderId="0" xfId="0" applyNumberFormat="1" applyFont="1" applyFill="1"/>
    <xf numFmtId="169" fontId="0" fillId="3" borderId="10" xfId="0" applyNumberFormat="1" applyFill="1" applyBorder="1"/>
    <xf numFmtId="169" fontId="0" fillId="3" borderId="0" xfId="0" applyNumberFormat="1" applyFill="1"/>
    <xf numFmtId="169" fontId="0" fillId="4" borderId="11" xfId="0" applyNumberFormat="1" applyFill="1" applyBorder="1"/>
    <xf numFmtId="169" fontId="0" fillId="4" borderId="0" xfId="0" applyNumberFormat="1" applyFill="1"/>
    <xf numFmtId="169" fontId="0" fillId="3" borderId="11" xfId="0" applyNumberFormat="1" applyFill="1" applyBorder="1"/>
    <xf numFmtId="169" fontId="0" fillId="3" borderId="12" xfId="0" applyNumberForma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7.4205821076891137E-2</c:v>
                </c:pt>
                <c:pt idx="1">
                  <c:v>8.633393324319294E-2</c:v>
                </c:pt>
                <c:pt idx="2">
                  <c:v>0.10065990142506127</c:v>
                </c:pt>
                <c:pt idx="3">
                  <c:v>0.12277713698459899</c:v>
                </c:pt>
                <c:pt idx="4">
                  <c:v>0.12793777195683162</c:v>
                </c:pt>
                <c:pt idx="5">
                  <c:v>0.12854185691203565</c:v>
                </c:pt>
                <c:pt idx="6">
                  <c:v>0.13970075961624548</c:v>
                </c:pt>
                <c:pt idx="7">
                  <c:v>0.13646930005435517</c:v>
                </c:pt>
                <c:pt idx="8">
                  <c:v>0.14361061792082178</c:v>
                </c:pt>
                <c:pt idx="9">
                  <c:v>0.15023913737836275</c:v>
                </c:pt>
                <c:pt idx="10">
                  <c:v>0.14349376022152346</c:v>
                </c:pt>
                <c:pt idx="11">
                  <c:v>0.1438032292872074</c:v>
                </c:pt>
                <c:pt idx="12">
                  <c:v>0.13377454841920391</c:v>
                </c:pt>
                <c:pt idx="13">
                  <c:v>0.12329723380900302</c:v>
                </c:pt>
                <c:pt idx="14">
                  <c:v>0.12736086838377514</c:v>
                </c:pt>
                <c:pt idx="15">
                  <c:v>0.12966513658713882</c:v>
                </c:pt>
                <c:pt idx="16">
                  <c:v>0.13216157244229185</c:v>
                </c:pt>
                <c:pt idx="17">
                  <c:v>0.14372489772841471</c:v>
                </c:pt>
                <c:pt idx="18">
                  <c:v>0.13451128277237948</c:v>
                </c:pt>
                <c:pt idx="19">
                  <c:v>0.11076606403488845</c:v>
                </c:pt>
                <c:pt idx="20">
                  <c:v>0.10098327107068182</c:v>
                </c:pt>
                <c:pt idx="21">
                  <c:v>9.5817412372266972E-2</c:v>
                </c:pt>
                <c:pt idx="22">
                  <c:v>8.9276468771693387E-2</c:v>
                </c:pt>
                <c:pt idx="23">
                  <c:v>8.8840957712808671E-2</c:v>
                </c:pt>
                <c:pt idx="24">
                  <c:v>8.8267666690586222E-2</c:v>
                </c:pt>
                <c:pt idx="25">
                  <c:v>8.7556595705026039E-2</c:v>
                </c:pt>
                <c:pt idx="26">
                  <c:v>8.6707744756128219E-2</c:v>
                </c:pt>
                <c:pt idx="27">
                  <c:v>8.5721113843892624E-2</c:v>
                </c:pt>
                <c:pt idx="28">
                  <c:v>8.4596702968319143E-2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D-4537-895D-9B95E2C15A47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0.19424507226565546</c:v>
                </c:pt>
                <c:pt idx="1">
                  <c:v>0.20975613621476613</c:v>
                </c:pt>
                <c:pt idx="2">
                  <c:v>0.23834230074049484</c:v>
                </c:pt>
                <c:pt idx="3">
                  <c:v>0.27755947638064693</c:v>
                </c:pt>
                <c:pt idx="4">
                  <c:v>0.25224370315820577</c:v>
                </c:pt>
                <c:pt idx="5">
                  <c:v>0.26379073616729992</c:v>
                </c:pt>
                <c:pt idx="6">
                  <c:v>0.28093467477094392</c:v>
                </c:pt>
                <c:pt idx="7">
                  <c:v>0.30293690634498827</c:v>
                </c:pt>
                <c:pt idx="8">
                  <c:v>0.31661004789282693</c:v>
                </c:pt>
                <c:pt idx="9">
                  <c:v>0.31235154161247836</c:v>
                </c:pt>
                <c:pt idx="10">
                  <c:v>0.29771072780098107</c:v>
                </c:pt>
                <c:pt idx="11">
                  <c:v>0.30483413978938151</c:v>
                </c:pt>
                <c:pt idx="12">
                  <c:v>0.28176130088086015</c:v>
                </c:pt>
                <c:pt idx="13">
                  <c:v>0.27597471714556376</c:v>
                </c:pt>
                <c:pt idx="14">
                  <c:v>0.2620825791026386</c:v>
                </c:pt>
                <c:pt idx="15">
                  <c:v>0.24358307642516117</c:v>
                </c:pt>
                <c:pt idx="16">
                  <c:v>0.24010414322151025</c:v>
                </c:pt>
                <c:pt idx="17">
                  <c:v>0.2386400969346468</c:v>
                </c:pt>
                <c:pt idx="18">
                  <c:v>0.24728052748250079</c:v>
                </c:pt>
                <c:pt idx="19">
                  <c:v>0.23676471549476233</c:v>
                </c:pt>
                <c:pt idx="20">
                  <c:v>0.20676107203780528</c:v>
                </c:pt>
                <c:pt idx="21">
                  <c:v>0.19896466809518415</c:v>
                </c:pt>
                <c:pt idx="22">
                  <c:v>0.17633077515287718</c:v>
                </c:pt>
                <c:pt idx="23">
                  <c:v>0.17548641327522091</c:v>
                </c:pt>
                <c:pt idx="24">
                  <c:v>0.17433383192676366</c:v>
                </c:pt>
                <c:pt idx="25">
                  <c:v>0.17287303110750449</c:v>
                </c:pt>
                <c:pt idx="26">
                  <c:v>0.17110401081744395</c:v>
                </c:pt>
                <c:pt idx="27">
                  <c:v>0.16902677105658198</c:v>
                </c:pt>
                <c:pt idx="28">
                  <c:v>0.16664131182491831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D-4537-895D-9B95E2C15A47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3.7648259822030093E-2</c:v>
                </c:pt>
                <c:pt idx="1">
                  <c:v>5.3296436889931374E-2</c:v>
                </c:pt>
                <c:pt idx="2">
                  <c:v>6.0462935655236388E-2</c:v>
                </c:pt>
                <c:pt idx="3">
                  <c:v>6.2123896177980288E-2</c:v>
                </c:pt>
                <c:pt idx="4">
                  <c:v>4.9308795380825457E-2</c:v>
                </c:pt>
                <c:pt idx="5">
                  <c:v>2.8935758822183567E-2</c:v>
                </c:pt>
                <c:pt idx="6">
                  <c:v>2.7945843583482941E-2</c:v>
                </c:pt>
                <c:pt idx="7">
                  <c:v>2.9666433955167409E-2</c:v>
                </c:pt>
                <c:pt idx="8">
                  <c:v>2.8298542653485671E-2</c:v>
                </c:pt>
                <c:pt idx="9">
                  <c:v>2.5997330074778977E-2</c:v>
                </c:pt>
                <c:pt idx="10">
                  <c:v>2.3984231756313382E-2</c:v>
                </c:pt>
                <c:pt idx="11">
                  <c:v>2.4354168071652735E-2</c:v>
                </c:pt>
                <c:pt idx="12">
                  <c:v>2.6738321612959776E-2</c:v>
                </c:pt>
                <c:pt idx="13">
                  <c:v>2.3005244049946288E-2</c:v>
                </c:pt>
                <c:pt idx="14">
                  <c:v>2.5050708913083523E-2</c:v>
                </c:pt>
                <c:pt idx="15">
                  <c:v>2.4053841527675354E-2</c:v>
                </c:pt>
                <c:pt idx="16">
                  <c:v>2.3171067398702082E-2</c:v>
                </c:pt>
                <c:pt idx="17">
                  <c:v>2.5366529833717875E-2</c:v>
                </c:pt>
                <c:pt idx="18">
                  <c:v>2.3559002528044614E-2</c:v>
                </c:pt>
                <c:pt idx="19">
                  <c:v>1.8112739459702477E-2</c:v>
                </c:pt>
                <c:pt idx="20">
                  <c:v>1.8610533646497604E-2</c:v>
                </c:pt>
                <c:pt idx="21">
                  <c:v>1.8437796082189588E-2</c:v>
                </c:pt>
                <c:pt idx="22">
                  <c:v>1.7242288718238422E-2</c:v>
                </c:pt>
                <c:pt idx="23">
                  <c:v>1.7193113504312317E-2</c:v>
                </c:pt>
                <c:pt idx="24">
                  <c:v>1.7121400547244429E-2</c:v>
                </c:pt>
                <c:pt idx="25">
                  <c:v>1.702714984703475E-2</c:v>
                </c:pt>
                <c:pt idx="26">
                  <c:v>1.6910361403683304E-2</c:v>
                </c:pt>
                <c:pt idx="27">
                  <c:v>1.6771035217190085E-2</c:v>
                </c:pt>
                <c:pt idx="28">
                  <c:v>1.6609171287555093E-2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D-4537-895D-9B95E2C15A47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3.9617880916022509E-2</c:v>
                </c:pt>
                <c:pt idx="1">
                  <c:v>3.5920967737737508E-2</c:v>
                </c:pt>
                <c:pt idx="2">
                  <c:v>3.6947955720054916E-2</c:v>
                </c:pt>
                <c:pt idx="3">
                  <c:v>3.7994049750176298E-2</c:v>
                </c:pt>
                <c:pt idx="4">
                  <c:v>1.5314040691362789E-2</c:v>
                </c:pt>
                <c:pt idx="5">
                  <c:v>5.2973254818923831E-3</c:v>
                </c:pt>
                <c:pt idx="6">
                  <c:v>6.0063090246810363E-3</c:v>
                </c:pt>
                <c:pt idx="7">
                  <c:v>5.2066974245447593E-3</c:v>
                </c:pt>
                <c:pt idx="8">
                  <c:v>4.9178880991362006E-3</c:v>
                </c:pt>
                <c:pt idx="9">
                  <c:v>4.8800237568979504E-3</c:v>
                </c:pt>
                <c:pt idx="10">
                  <c:v>3.0536879866053515E-3</c:v>
                </c:pt>
                <c:pt idx="11">
                  <c:v>3.0109588446793297E-3</c:v>
                </c:pt>
                <c:pt idx="12">
                  <c:v>2.3680534188484071E-3</c:v>
                </c:pt>
                <c:pt idx="13">
                  <c:v>2.2208446637688758E-3</c:v>
                </c:pt>
                <c:pt idx="14">
                  <c:v>2.1810675092951708E-3</c:v>
                </c:pt>
                <c:pt idx="15">
                  <c:v>2.1466557380135287E-3</c:v>
                </c:pt>
                <c:pt idx="16">
                  <c:v>6.6271309651726564E-3</c:v>
                </c:pt>
                <c:pt idx="17">
                  <c:v>6.505509650838682E-3</c:v>
                </c:pt>
                <c:pt idx="18">
                  <c:v>6.4751167139393603E-3</c:v>
                </c:pt>
                <c:pt idx="19">
                  <c:v>4.0394281490646671E-3</c:v>
                </c:pt>
                <c:pt idx="20">
                  <c:v>4.539318113284856E-3</c:v>
                </c:pt>
                <c:pt idx="21">
                  <c:v>3.9728619340919508E-3</c:v>
                </c:pt>
                <c:pt idx="22">
                  <c:v>4.8571503431102994E-4</c:v>
                </c:pt>
                <c:pt idx="23">
                  <c:v>4.8403125734741801E-4</c:v>
                </c:pt>
                <c:pt idx="24">
                  <c:v>4.8201135165091831E-4</c:v>
                </c:pt>
                <c:pt idx="25">
                  <c:v>4.7965531722153084E-4</c:v>
                </c:pt>
                <c:pt idx="26">
                  <c:v>4.7696315405925565E-4</c:v>
                </c:pt>
                <c:pt idx="27">
                  <c:v>4.739348621640928E-4</c:v>
                </c:pt>
                <c:pt idx="28">
                  <c:v>4.7057044153604217E-4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DD-4537-895D-9B95E2C15A47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3.2705852859640653E-3</c:v>
                </c:pt>
                <c:pt idx="1">
                  <c:v>5.2459005791677818E-3</c:v>
                </c:pt>
                <c:pt idx="2">
                  <c:v>5.8993149326659724E-3</c:v>
                </c:pt>
                <c:pt idx="3">
                  <c:v>7.4715038435972979E-3</c:v>
                </c:pt>
                <c:pt idx="4">
                  <c:v>7.6670069730535549E-3</c:v>
                </c:pt>
                <c:pt idx="5">
                  <c:v>5.8135107705500969E-3</c:v>
                </c:pt>
                <c:pt idx="6">
                  <c:v>6.193112441487513E-3</c:v>
                </c:pt>
                <c:pt idx="7">
                  <c:v>6.5511962580305019E-3</c:v>
                </c:pt>
                <c:pt idx="8">
                  <c:v>6.858528367422176E-3</c:v>
                </c:pt>
                <c:pt idx="9">
                  <c:v>7.1611353654517686E-3</c:v>
                </c:pt>
                <c:pt idx="10">
                  <c:v>7.461824304564664E-3</c:v>
                </c:pt>
                <c:pt idx="11">
                  <c:v>7.7663215246671514E-3</c:v>
                </c:pt>
                <c:pt idx="12">
                  <c:v>7.8156935223556295E-3</c:v>
                </c:pt>
                <c:pt idx="13">
                  <c:v>7.9121696523331078E-3</c:v>
                </c:pt>
                <c:pt idx="14">
                  <c:v>8.0323274510629098E-3</c:v>
                </c:pt>
                <c:pt idx="15">
                  <c:v>8.1537205185761158E-3</c:v>
                </c:pt>
                <c:pt idx="16">
                  <c:v>8.5312986054318623E-3</c:v>
                </c:pt>
                <c:pt idx="17">
                  <c:v>8.4282384664130672E-3</c:v>
                </c:pt>
                <c:pt idx="18">
                  <c:v>8.0701483385964643E-3</c:v>
                </c:pt>
                <c:pt idx="19">
                  <c:v>5.8059096138271234E-3</c:v>
                </c:pt>
                <c:pt idx="20">
                  <c:v>5.4264546966332067E-3</c:v>
                </c:pt>
                <c:pt idx="21">
                  <c:v>5.392595245160974E-3</c:v>
                </c:pt>
                <c:pt idx="22">
                  <c:v>5.2729178687301089E-3</c:v>
                </c:pt>
                <c:pt idx="23">
                  <c:v>5.2549291257085627E-3</c:v>
                </c:pt>
                <c:pt idx="24">
                  <c:v>5.2285074719033101E-3</c:v>
                </c:pt>
                <c:pt idx="25">
                  <c:v>5.1936529073143452E-3</c:v>
                </c:pt>
                <c:pt idx="26">
                  <c:v>5.1503654319416791E-3</c:v>
                </c:pt>
                <c:pt idx="27">
                  <c:v>5.0986450457853006E-3</c:v>
                </c:pt>
                <c:pt idx="28">
                  <c:v>5.0384917488452202E-3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DD-4537-895D-9B95E2C15A47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1.2505706141048664E-2</c:v>
                </c:pt>
                <c:pt idx="1">
                  <c:v>1.4008999541011225E-2</c:v>
                </c:pt>
                <c:pt idx="2">
                  <c:v>1.5251712641619404E-2</c:v>
                </c:pt>
                <c:pt idx="3">
                  <c:v>1.7005511890428315E-2</c:v>
                </c:pt>
                <c:pt idx="4">
                  <c:v>1.7625271712951657E-2</c:v>
                </c:pt>
                <c:pt idx="5">
                  <c:v>1.7661440820376503E-2</c:v>
                </c:pt>
                <c:pt idx="6">
                  <c:v>1.8374743537598569E-2</c:v>
                </c:pt>
                <c:pt idx="7">
                  <c:v>1.9045778578617369E-2</c:v>
                </c:pt>
                <c:pt idx="8">
                  <c:v>1.9499722297102881E-2</c:v>
                </c:pt>
                <c:pt idx="9">
                  <c:v>1.6482139768415102E-2</c:v>
                </c:pt>
                <c:pt idx="10">
                  <c:v>1.4740946297744023E-2</c:v>
                </c:pt>
                <c:pt idx="11">
                  <c:v>1.5290264004807291E-2</c:v>
                </c:pt>
                <c:pt idx="12">
                  <c:v>1.5538631472710703E-2</c:v>
                </c:pt>
                <c:pt idx="13">
                  <c:v>1.6634467297308091E-2</c:v>
                </c:pt>
                <c:pt idx="14">
                  <c:v>1.6343569554956271E-2</c:v>
                </c:pt>
                <c:pt idx="15">
                  <c:v>1.5993610940773919E-2</c:v>
                </c:pt>
                <c:pt idx="16">
                  <c:v>1.6050549756834256E-2</c:v>
                </c:pt>
                <c:pt idx="17">
                  <c:v>1.5828222393906084E-2</c:v>
                </c:pt>
                <c:pt idx="18">
                  <c:v>1.5125679361464119E-2</c:v>
                </c:pt>
                <c:pt idx="19">
                  <c:v>7.9075016646326796E-3</c:v>
                </c:pt>
                <c:pt idx="20">
                  <c:v>6.5203296808291188E-3</c:v>
                </c:pt>
                <c:pt idx="21">
                  <c:v>6.0237849618099571E-3</c:v>
                </c:pt>
                <c:pt idx="22">
                  <c:v>5.6977590308603899E-3</c:v>
                </c:pt>
                <c:pt idx="23">
                  <c:v>5.6572266453047476E-3</c:v>
                </c:pt>
                <c:pt idx="24">
                  <c:v>5.6005109137995468E-3</c:v>
                </c:pt>
                <c:pt idx="25">
                  <c:v>5.5276118363447946E-3</c:v>
                </c:pt>
                <c:pt idx="26">
                  <c:v>5.4385294129404779E-3</c:v>
                </c:pt>
                <c:pt idx="27">
                  <c:v>5.3332636435866089E-3</c:v>
                </c:pt>
                <c:pt idx="28">
                  <c:v>5.2118145282831832E-3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DD-4537-895D-9B95E2C15A47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3.455828905712921E-2</c:v>
                </c:pt>
                <c:pt idx="1">
                  <c:v>4.0712135645504639E-2</c:v>
                </c:pt>
                <c:pt idx="2">
                  <c:v>4.514953391400179E-2</c:v>
                </c:pt>
                <c:pt idx="3">
                  <c:v>5.0593568809576675E-2</c:v>
                </c:pt>
                <c:pt idx="4">
                  <c:v>5.4460387775664691E-2</c:v>
                </c:pt>
                <c:pt idx="5">
                  <c:v>5.5342937015576077E-2</c:v>
                </c:pt>
                <c:pt idx="6">
                  <c:v>5.8542204151427975E-2</c:v>
                </c:pt>
                <c:pt idx="7">
                  <c:v>6.1445355771410561E-2</c:v>
                </c:pt>
                <c:pt idx="8">
                  <c:v>5.9098679796995963E-2</c:v>
                </c:pt>
                <c:pt idx="9">
                  <c:v>5.8408694611872557E-2</c:v>
                </c:pt>
                <c:pt idx="10">
                  <c:v>5.0035658556064441E-2</c:v>
                </c:pt>
                <c:pt idx="11">
                  <c:v>4.3438434162644E-2</c:v>
                </c:pt>
                <c:pt idx="12">
                  <c:v>2.8281567770521484E-2</c:v>
                </c:pt>
                <c:pt idx="13">
                  <c:v>2.7079810068869198E-2</c:v>
                </c:pt>
                <c:pt idx="14">
                  <c:v>2.7178341315015318E-2</c:v>
                </c:pt>
                <c:pt idx="15">
                  <c:v>2.7368783376868024E-2</c:v>
                </c:pt>
                <c:pt idx="16">
                  <c:v>2.8099588973205619E-2</c:v>
                </c:pt>
                <c:pt idx="17">
                  <c:v>2.8125891209992874E-2</c:v>
                </c:pt>
                <c:pt idx="18">
                  <c:v>2.6954562787236E-2</c:v>
                </c:pt>
                <c:pt idx="19">
                  <c:v>1.932298612110404E-2</c:v>
                </c:pt>
                <c:pt idx="20">
                  <c:v>1.7713207725539238E-2</c:v>
                </c:pt>
                <c:pt idx="21">
                  <c:v>1.7272822096912045E-2</c:v>
                </c:pt>
                <c:pt idx="22">
                  <c:v>1.6900221825976371E-2</c:v>
                </c:pt>
                <c:pt idx="23">
                  <c:v>1.6849569033223596E-2</c:v>
                </c:pt>
                <c:pt idx="24">
                  <c:v>1.6777695401015823E-2</c:v>
                </c:pt>
                <c:pt idx="25">
                  <c:v>1.6684600929353047E-2</c:v>
                </c:pt>
                <c:pt idx="26">
                  <c:v>1.6570285618235214E-2</c:v>
                </c:pt>
                <c:pt idx="27">
                  <c:v>1.6434749467662373E-2</c:v>
                </c:pt>
                <c:pt idx="28">
                  <c:v>1.6277992477634531E-2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DD-4537-895D-9B95E2C15A47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3.177558403315707E-2</c:v>
                </c:pt>
                <c:pt idx="1">
                  <c:v>4.2316535329918255E-2</c:v>
                </c:pt>
                <c:pt idx="2">
                  <c:v>5.1813264139016095E-2</c:v>
                </c:pt>
                <c:pt idx="3">
                  <c:v>5.8294481335263423E-2</c:v>
                </c:pt>
                <c:pt idx="4">
                  <c:v>6.2073923888743145E-2</c:v>
                </c:pt>
                <c:pt idx="5">
                  <c:v>5.5603728459101054E-2</c:v>
                </c:pt>
                <c:pt idx="6">
                  <c:v>5.5401042450598931E-2</c:v>
                </c:pt>
                <c:pt idx="7">
                  <c:v>5.8542726498987091E-2</c:v>
                </c:pt>
                <c:pt idx="8">
                  <c:v>5.5139080810895233E-2</c:v>
                </c:pt>
                <c:pt idx="9">
                  <c:v>5.5738968218478339E-2</c:v>
                </c:pt>
                <c:pt idx="10">
                  <c:v>5.678340726266163E-2</c:v>
                </c:pt>
                <c:pt idx="11">
                  <c:v>5.7145729678224691E-2</c:v>
                </c:pt>
                <c:pt idx="12">
                  <c:v>4.4118547615883179E-2</c:v>
                </c:pt>
                <c:pt idx="13">
                  <c:v>4.5259910177185787E-2</c:v>
                </c:pt>
                <c:pt idx="14">
                  <c:v>4.452880144451514E-2</c:v>
                </c:pt>
                <c:pt idx="15">
                  <c:v>3.9806199738327643E-2</c:v>
                </c:pt>
                <c:pt idx="16">
                  <c:v>4.0005599266642787E-2</c:v>
                </c:pt>
                <c:pt idx="17">
                  <c:v>4.3096914564504922E-2</c:v>
                </c:pt>
                <c:pt idx="18">
                  <c:v>3.9889146322326235E-2</c:v>
                </c:pt>
                <c:pt idx="19">
                  <c:v>3.8450260778885019E-2</c:v>
                </c:pt>
                <c:pt idx="20">
                  <c:v>3.5896230559177761E-2</c:v>
                </c:pt>
                <c:pt idx="21">
                  <c:v>3.5523160910684366E-2</c:v>
                </c:pt>
                <c:pt idx="22">
                  <c:v>3.4632143447479967E-2</c:v>
                </c:pt>
                <c:pt idx="23">
                  <c:v>3.4561364279737536E-2</c:v>
                </c:pt>
                <c:pt idx="24">
                  <c:v>3.4461010832729434E-2</c:v>
                </c:pt>
                <c:pt idx="25">
                  <c:v>3.4331083106455607E-2</c:v>
                </c:pt>
                <c:pt idx="26">
                  <c:v>3.4171581100916115E-2</c:v>
                </c:pt>
                <c:pt idx="27">
                  <c:v>3.3982504816110912E-2</c:v>
                </c:pt>
                <c:pt idx="28">
                  <c:v>3.3763854252040003E-2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DD-4537-895D-9B95E2C15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#,##0.00;\-#,##0.00;\-;@</c:formatCode>
                <c:ptCount val="9"/>
                <c:pt idx="0">
                  <c:v>3.5270672276163151E-2</c:v>
                </c:pt>
                <c:pt idx="1">
                  <c:v>4.4290110418437126E-3</c:v>
                </c:pt>
                <c:pt idx="2">
                  <c:v>1.0521418449734643E-2</c:v>
                </c:pt>
                <c:pt idx="3">
                  <c:v>2.7829567588172652E-3</c:v>
                </c:pt>
                <c:pt idx="5">
                  <c:v>0.18622580260338514</c:v>
                </c:pt>
                <c:pt idx="6">
                  <c:v>1.2497844895860622E-4</c:v>
                </c:pt>
                <c:pt idx="7">
                  <c:v>5.5802480224451834E-2</c:v>
                </c:pt>
                <c:pt idx="8">
                  <c:v>5.3632466221687498E-2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F-4CF2-9816-9F25E501EB14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#,##0.00;\-#,##0.00;\-;@</c:formatCode>
                <c:ptCount val="9"/>
                <c:pt idx="0">
                  <c:v>9.4282950355494242E-3</c:v>
                </c:pt>
                <c:pt idx="1">
                  <c:v>1.3657875735068146E-3</c:v>
                </c:pt>
                <c:pt idx="2">
                  <c:v>0</c:v>
                </c:pt>
                <c:pt idx="3">
                  <c:v>2.3411359172890092E-5</c:v>
                </c:pt>
                <c:pt idx="5">
                  <c:v>6.3223580235185137E-2</c:v>
                </c:pt>
                <c:pt idx="6">
                  <c:v>1.9829943401079128E-3</c:v>
                </c:pt>
                <c:pt idx="7">
                  <c:v>6.4375800987121946E-7</c:v>
                </c:pt>
                <c:pt idx="8">
                  <c:v>8.5158857440489324E-5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F-4CF2-9816-9F25E501EB14}"/>
            </c:ext>
          </c:extLst>
        </c:ser>
        <c:ser>
          <c:idx val="9"/>
          <c:order val="2"/>
          <c:tx>
            <c:strRef>
              <c:f>'[1]End Use Table'!$C$15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'[1]End Use Table'!$D$5:$L$6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'[1]End Use Table'!$D$15:$L$15</c:f>
              <c:numCache>
                <c:formatCode>General</c:formatCode>
                <c:ptCount val="9"/>
                <c:pt idx="0">
                  <c:v>5.8409383448647266E-3</c:v>
                </c:pt>
                <c:pt idx="1">
                  <c:v>0</c:v>
                </c:pt>
                <c:pt idx="2">
                  <c:v>0</c:v>
                </c:pt>
                <c:pt idx="3">
                  <c:v>2.259870116770302E-3</c:v>
                </c:pt>
                <c:pt idx="5">
                  <c:v>0.15575575955896365</c:v>
                </c:pt>
                <c:pt idx="6">
                  <c:v>7.8400455522938048E-3</c:v>
                </c:pt>
                <c:pt idx="7">
                  <c:v>8.6957822954486052E-5</c:v>
                </c:pt>
                <c:pt idx="8">
                  <c:v>1.1113757397072486E-2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F-4CF2-9816-9F25E501EB14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#,##0.00;\-#,##0.00;\-;@</c:formatCode>
                <c:ptCount val="9"/>
                <c:pt idx="0">
                  <c:v>0.11483424921180244</c:v>
                </c:pt>
                <c:pt idx="1">
                  <c:v>2.1957644138129381E-3</c:v>
                </c:pt>
                <c:pt idx="2">
                  <c:v>5.0252642562492343E-3</c:v>
                </c:pt>
                <c:pt idx="3">
                  <c:v>1.1955956561080189E-3</c:v>
                </c:pt>
                <c:pt idx="5">
                  <c:v>9.6803667515956746E-2</c:v>
                </c:pt>
                <c:pt idx="6">
                  <c:v>1.011959293308136E-3</c:v>
                </c:pt>
                <c:pt idx="7">
                  <c:v>5.3265799314311017E-2</c:v>
                </c:pt>
                <c:pt idx="8">
                  <c:v>1.6790926702201149E-2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F-4CF2-9816-9F25E501EB14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#,##0.00;\-#,##0.00;\-;@</c:formatCode>
                <c:ptCount val="9"/>
                <c:pt idx="0">
                  <c:v>3.7537620571376239E-2</c:v>
                </c:pt>
                <c:pt idx="1">
                  <c:v>1.0514552487054509E-4</c:v>
                </c:pt>
                <c:pt idx="2">
                  <c:v>2.3473086222018598E-4</c:v>
                </c:pt>
                <c:pt idx="3">
                  <c:v>1.6387816458079105E-2</c:v>
                </c:pt>
                <c:pt idx="5">
                  <c:v>0.36093837625918263</c:v>
                </c:pt>
                <c:pt idx="6">
                  <c:v>1.5545863036652096E-2</c:v>
                </c:pt>
                <c:pt idx="7">
                  <c:v>5.6706943451634663E-2</c:v>
                </c:pt>
                <c:pt idx="8">
                  <c:v>9.6018251353693893E-2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FF-4CF2-9816-9F25E501EB14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#,##0.00;\-#,##0.00;\-;@</c:formatCode>
                <c:ptCount val="9"/>
                <c:pt idx="0">
                  <c:v>9.380926151097627E-3</c:v>
                </c:pt>
                <c:pt idx="1">
                  <c:v>1.0354905008660693E-2</c:v>
                </c:pt>
                <c:pt idx="2">
                  <c:v>2.4574595641545689E-2</c:v>
                </c:pt>
                <c:pt idx="3">
                  <c:v>3.5912963856486679E-2</c:v>
                </c:pt>
                <c:pt idx="5">
                  <c:v>0.2377783497405295</c:v>
                </c:pt>
                <c:pt idx="6">
                  <c:v>3.295731036559104E-4</c:v>
                </c:pt>
                <c:pt idx="7">
                  <c:v>3.9303520952154607E-2</c:v>
                </c:pt>
                <c:pt idx="8">
                  <c:v>0.55283561292113736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F-4CF2-9816-9F25E501EB14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#,##0.00;\-#,##0.00;\-;@</c:formatCode>
                <c:ptCount val="9"/>
                <c:pt idx="0">
                  <c:v>2.7701694706918325E-2</c:v>
                </c:pt>
                <c:pt idx="1">
                  <c:v>5.4322498170245398E-2</c:v>
                </c:pt>
                <c:pt idx="2">
                  <c:v>5.9451722402958521E-3</c:v>
                </c:pt>
                <c:pt idx="3">
                  <c:v>1.3037596561301002E-2</c:v>
                </c:pt>
                <c:pt idx="5">
                  <c:v>0.22405156822328612</c:v>
                </c:pt>
                <c:pt idx="6">
                  <c:v>8.7380908851298414E-2</c:v>
                </c:pt>
                <c:pt idx="7">
                  <c:v>5.1245419423128474E-3</c:v>
                </c:pt>
                <c:pt idx="8">
                  <c:v>6.950687118509398E-2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6FF-4CF2-9816-9F25E501EB14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#,##0.00;\-#,##0.00;\-;@</c:formatCode>
                <c:ptCount val="9"/>
                <c:pt idx="0">
                  <c:v>6.7235477786273173E-2</c:v>
                </c:pt>
                <c:pt idx="1">
                  <c:v>0.42953444413554676</c:v>
                </c:pt>
                <c:pt idx="2">
                  <c:v>9.8934886138508302E-3</c:v>
                </c:pt>
                <c:pt idx="3">
                  <c:v>4.2996665445892507E-2</c:v>
                </c:pt>
                <c:pt idx="5">
                  <c:v>1.5813284025991627</c:v>
                </c:pt>
                <c:pt idx="6">
                  <c:v>0.18941850727020546</c:v>
                </c:pt>
                <c:pt idx="7">
                  <c:v>2.3534141507393788E-2</c:v>
                </c:pt>
                <c:pt idx="8">
                  <c:v>5.8045192193100052E-2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6FF-4CF2-9816-9F25E501EB14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#,##0.00;\-#,##0.00;\-;@</c:formatCode>
                <c:ptCount val="9"/>
                <c:pt idx="0">
                  <c:v>5.5525281848168073E-2</c:v>
                </c:pt>
                <c:pt idx="1">
                  <c:v>2.9598901801096882E-3</c:v>
                </c:pt>
                <c:pt idx="2">
                  <c:v>1.0415550932854602E-2</c:v>
                </c:pt>
                <c:pt idx="3">
                  <c:v>1.1692566336340597E-2</c:v>
                </c:pt>
                <c:pt idx="5">
                  <c:v>1.4424092333480696</c:v>
                </c:pt>
                <c:pt idx="6">
                  <c:v>1.9820542959082883E-3</c:v>
                </c:pt>
                <c:pt idx="7">
                  <c:v>1.7552997944134768E-2</c:v>
                </c:pt>
                <c:pt idx="8">
                  <c:v>6.5660112247625302E-2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FF-4CF2-9816-9F25E501EB14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#,##0.00;\-#,##0.00;\-;@</c:formatCode>
                <c:ptCount val="9"/>
                <c:pt idx="0">
                  <c:v>0.27997512470423458</c:v>
                </c:pt>
                <c:pt idx="1">
                  <c:v>1.7457009007430115E-2</c:v>
                </c:pt>
                <c:pt idx="2">
                  <c:v>3.3839136708830896E-2</c:v>
                </c:pt>
                <c:pt idx="3">
                  <c:v>6.1733868937164517E-2</c:v>
                </c:pt>
                <c:pt idx="5">
                  <c:v>0.15359011740236223</c:v>
                </c:pt>
                <c:pt idx="6">
                  <c:v>4.7119596136946523E-3</c:v>
                </c:pt>
                <c:pt idx="7">
                  <c:v>3.5289008073352619E-2</c:v>
                </c:pt>
                <c:pt idx="8">
                  <c:v>3.9039296741638037E-2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FF-4CF2-9816-9F25E501EB14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#,##0.00;\-#,##0.00;\-;@</c:formatCode>
                <c:ptCount val="9"/>
                <c:pt idx="0">
                  <c:v>2.2168360794158772</c:v>
                </c:pt>
                <c:pt idx="1">
                  <c:v>0.25540449317143543</c:v>
                </c:pt>
                <c:pt idx="2">
                  <c:v>5.0647094094335821E-2</c:v>
                </c:pt>
                <c:pt idx="3">
                  <c:v>0.55756021678249812</c:v>
                </c:pt>
                <c:pt idx="5">
                  <c:v>0.60805366384744286</c:v>
                </c:pt>
                <c:pt idx="6">
                  <c:v>2.3262842416156958E-3</c:v>
                </c:pt>
                <c:pt idx="7">
                  <c:v>4.0358511709110471E-2</c:v>
                </c:pt>
                <c:pt idx="8">
                  <c:v>0.12309004693775495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6FF-4CF2-9816-9F25E501E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8</xdr:col>
      <xdr:colOff>431800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8C9641-56F0-42D3-AE44-7D337FA9E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203834</xdr:colOff>
      <xdr:row>20</xdr:row>
      <xdr:rowOff>38417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FA7061-17E1-4A98-8BF1-1F5443175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23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531AB5-5518-492A-95C6-21D6DAF8415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asure%20Mapping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 Use Table"/>
      <sheetName val="Oahu"/>
      <sheetName val="Maui"/>
      <sheetName val="Hawaii"/>
      <sheetName val="Lanai"/>
      <sheetName val="Molokai"/>
    </sheetNames>
    <sheetDataSet>
      <sheetData sheetId="0">
        <row r="5">
          <cell r="D5" t="str">
            <v>Peak</v>
          </cell>
          <cell r="H5" t="str">
            <v xml:space="preserve"> </v>
          </cell>
          <cell r="I5" t="str">
            <v>Other</v>
          </cell>
        </row>
        <row r="6">
          <cell r="D6" t="str">
            <v>A</v>
          </cell>
          <cell r="E6" t="str">
            <v>B</v>
          </cell>
          <cell r="F6" t="str">
            <v>C</v>
          </cell>
          <cell r="G6" t="str">
            <v>D</v>
          </cell>
          <cell r="I6" t="str">
            <v>A</v>
          </cell>
          <cell r="J6" t="str">
            <v>B</v>
          </cell>
          <cell r="K6" t="str">
            <v>C</v>
          </cell>
          <cell r="L6" t="str">
            <v>D</v>
          </cell>
        </row>
        <row r="15">
          <cell r="C15" t="str">
            <v>Electronics</v>
          </cell>
          <cell r="D15">
            <v>5.8409383448647266E-3</v>
          </cell>
          <cell r="E15">
            <v>0</v>
          </cell>
          <cell r="F15">
            <v>0</v>
          </cell>
          <cell r="G15">
            <v>2.259870116770302E-3</v>
          </cell>
          <cell r="I15">
            <v>0.15575575955896365</v>
          </cell>
          <cell r="J15">
            <v>7.8400455522938048E-3</v>
          </cell>
          <cell r="K15">
            <v>8.6957822954486052E-5</v>
          </cell>
          <cell r="L15">
            <v>1.1113757397072486E-2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DDA66-C439-4FAB-A8E2-415B826AE305}">
  <sheetPr codeName="Sheet12"/>
  <dimension ref="B23:AE77"/>
  <sheetViews>
    <sheetView tabSelected="1" zoomScale="75" zoomScaleNormal="75" workbookViewId="0"/>
  </sheetViews>
  <sheetFormatPr defaultRowHeight="15" x14ac:dyDescent="0.25"/>
  <cols>
    <col min="1" max="1" width="3.28515625" customWidth="1"/>
    <col min="2" max="2" width="25.5703125" customWidth="1"/>
    <col min="3" max="32" width="10.7109375" customWidth="1"/>
  </cols>
  <sheetData>
    <row r="23" spans="2:31" x14ac:dyDescent="0.25">
      <c r="B23" s="1" t="s">
        <v>9</v>
      </c>
    </row>
    <row r="24" spans="2:31" x14ac:dyDescent="0.25">
      <c r="B24" s="2" t="str">
        <f t="shared" ref="B24:B33" si="0">B63</f>
        <v>Bundle</v>
      </c>
      <c r="C24" s="3">
        <v>2022</v>
      </c>
      <c r="D24" s="3">
        <f>C24+1</f>
        <v>2023</v>
      </c>
      <c r="E24" s="3">
        <f t="shared" ref="E24:AE24" si="1">D24+1</f>
        <v>2024</v>
      </c>
      <c r="F24" s="3">
        <f t="shared" si="1"/>
        <v>2025</v>
      </c>
      <c r="G24" s="3">
        <f t="shared" si="1"/>
        <v>2026</v>
      </c>
      <c r="H24" s="3">
        <f t="shared" si="1"/>
        <v>2027</v>
      </c>
      <c r="I24" s="3">
        <f t="shared" si="1"/>
        <v>2028</v>
      </c>
      <c r="J24" s="3">
        <f t="shared" si="1"/>
        <v>2029</v>
      </c>
      <c r="K24" s="3">
        <f t="shared" si="1"/>
        <v>2030</v>
      </c>
      <c r="L24" s="3">
        <f t="shared" si="1"/>
        <v>2031</v>
      </c>
      <c r="M24" s="3">
        <f t="shared" si="1"/>
        <v>2032</v>
      </c>
      <c r="N24" s="3">
        <f t="shared" si="1"/>
        <v>2033</v>
      </c>
      <c r="O24" s="3">
        <f t="shared" si="1"/>
        <v>2034</v>
      </c>
      <c r="P24" s="3">
        <f t="shared" si="1"/>
        <v>2035</v>
      </c>
      <c r="Q24" s="3">
        <f t="shared" si="1"/>
        <v>2036</v>
      </c>
      <c r="R24" s="3">
        <f t="shared" si="1"/>
        <v>2037</v>
      </c>
      <c r="S24" s="3">
        <f t="shared" si="1"/>
        <v>2038</v>
      </c>
      <c r="T24" s="3">
        <f t="shared" si="1"/>
        <v>2039</v>
      </c>
      <c r="U24" s="3">
        <f t="shared" si="1"/>
        <v>2040</v>
      </c>
      <c r="V24" s="3">
        <f t="shared" si="1"/>
        <v>2041</v>
      </c>
      <c r="W24" s="3">
        <f t="shared" si="1"/>
        <v>2042</v>
      </c>
      <c r="X24" s="3">
        <f t="shared" si="1"/>
        <v>2043</v>
      </c>
      <c r="Y24" s="3">
        <f t="shared" si="1"/>
        <v>2044</v>
      </c>
      <c r="Z24" s="3">
        <f t="shared" si="1"/>
        <v>2045</v>
      </c>
      <c r="AA24" s="3">
        <f t="shared" si="1"/>
        <v>2046</v>
      </c>
      <c r="AB24" s="3">
        <f t="shared" si="1"/>
        <v>2047</v>
      </c>
      <c r="AC24" s="3">
        <f t="shared" si="1"/>
        <v>2048</v>
      </c>
      <c r="AD24" s="3">
        <f t="shared" si="1"/>
        <v>2049</v>
      </c>
      <c r="AE24" s="3">
        <f t="shared" si="1"/>
        <v>2050</v>
      </c>
    </row>
    <row r="25" spans="2:31" x14ac:dyDescent="0.25">
      <c r="B25" s="4" t="str">
        <f t="shared" si="0"/>
        <v>Peak_A</v>
      </c>
      <c r="C25" s="5">
        <v>7.4205821076891137E-2</v>
      </c>
      <c r="D25" s="5">
        <v>8.633393324319294E-2</v>
      </c>
      <c r="E25" s="5">
        <v>0.10065990142506127</v>
      </c>
      <c r="F25" s="5">
        <v>0.12277713698459899</v>
      </c>
      <c r="G25" s="5">
        <v>0.12793777195683162</v>
      </c>
      <c r="H25" s="5">
        <v>0.12854185691203565</v>
      </c>
      <c r="I25" s="5">
        <v>0.13970075961624548</v>
      </c>
      <c r="J25" s="5">
        <v>0.13646930005435517</v>
      </c>
      <c r="K25" s="5">
        <v>0.14361061792082178</v>
      </c>
      <c r="L25" s="5">
        <v>0.15023913737836275</v>
      </c>
      <c r="M25" s="5">
        <v>0.14349376022152346</v>
      </c>
      <c r="N25" s="5">
        <v>0.1438032292872074</v>
      </c>
      <c r="O25" s="5">
        <v>0.13377454841920391</v>
      </c>
      <c r="P25" s="5">
        <v>0.12329723380900302</v>
      </c>
      <c r="Q25" s="5">
        <v>0.12736086838377514</v>
      </c>
      <c r="R25" s="5">
        <v>0.12966513658713882</v>
      </c>
      <c r="S25" s="5">
        <v>0.13216157244229185</v>
      </c>
      <c r="T25" s="5">
        <v>0.14372489772841471</v>
      </c>
      <c r="U25" s="5">
        <v>0.13451128277237948</v>
      </c>
      <c r="V25" s="5">
        <v>0.11076606403488845</v>
      </c>
      <c r="W25" s="5">
        <v>0.10098327107068182</v>
      </c>
      <c r="X25" s="5">
        <v>9.5817412372266972E-2</v>
      </c>
      <c r="Y25" s="5">
        <v>8.9276468771693387E-2</v>
      </c>
      <c r="Z25" s="5">
        <v>8.8840957712808671E-2</v>
      </c>
      <c r="AA25" s="5">
        <v>8.8267666690586222E-2</v>
      </c>
      <c r="AB25" s="5">
        <v>8.7556595705026039E-2</v>
      </c>
      <c r="AC25" s="5">
        <v>8.6707744756128219E-2</v>
      </c>
      <c r="AD25" s="5">
        <v>8.5721113843892624E-2</v>
      </c>
      <c r="AE25" s="5">
        <v>8.4596702968319143E-2</v>
      </c>
    </row>
    <row r="26" spans="2:31" x14ac:dyDescent="0.25">
      <c r="B26" s="4" t="str">
        <f t="shared" si="0"/>
        <v>Other_A</v>
      </c>
      <c r="C26" s="5">
        <v>0.19424507226565546</v>
      </c>
      <c r="D26" s="5">
        <v>0.20975613621476613</v>
      </c>
      <c r="E26" s="5">
        <v>0.23834230074049484</v>
      </c>
      <c r="F26" s="5">
        <v>0.27755947638064693</v>
      </c>
      <c r="G26" s="5">
        <v>0.25224370315820577</v>
      </c>
      <c r="H26" s="5">
        <v>0.26379073616729992</v>
      </c>
      <c r="I26" s="5">
        <v>0.28093467477094392</v>
      </c>
      <c r="J26" s="5">
        <v>0.30293690634498827</v>
      </c>
      <c r="K26" s="5">
        <v>0.31661004789282693</v>
      </c>
      <c r="L26" s="5">
        <v>0.31235154161247836</v>
      </c>
      <c r="M26" s="5">
        <v>0.29771072780098107</v>
      </c>
      <c r="N26" s="5">
        <v>0.30483413978938151</v>
      </c>
      <c r="O26" s="5">
        <v>0.28176130088086015</v>
      </c>
      <c r="P26" s="5">
        <v>0.27597471714556376</v>
      </c>
      <c r="Q26" s="5">
        <v>0.2620825791026386</v>
      </c>
      <c r="R26" s="5">
        <v>0.24358307642516117</v>
      </c>
      <c r="S26" s="5">
        <v>0.24010414322151025</v>
      </c>
      <c r="T26" s="5">
        <v>0.2386400969346468</v>
      </c>
      <c r="U26" s="5">
        <v>0.24728052748250079</v>
      </c>
      <c r="V26" s="5">
        <v>0.23676471549476233</v>
      </c>
      <c r="W26" s="5">
        <v>0.20676107203780528</v>
      </c>
      <c r="X26" s="5">
        <v>0.19896466809518415</v>
      </c>
      <c r="Y26" s="5">
        <v>0.17633077515287718</v>
      </c>
      <c r="Z26" s="5">
        <v>0.17548641327522091</v>
      </c>
      <c r="AA26" s="5">
        <v>0.17433383192676366</v>
      </c>
      <c r="AB26" s="5">
        <v>0.17287303110750449</v>
      </c>
      <c r="AC26" s="5">
        <v>0.17110401081744395</v>
      </c>
      <c r="AD26" s="5">
        <v>0.16902677105658198</v>
      </c>
      <c r="AE26" s="5">
        <v>0.16664131182491831</v>
      </c>
    </row>
    <row r="27" spans="2:31" x14ac:dyDescent="0.25">
      <c r="B27" s="4" t="str">
        <f t="shared" si="0"/>
        <v>Peak_B</v>
      </c>
      <c r="C27" s="5">
        <v>3.7648259822030093E-2</v>
      </c>
      <c r="D27" s="5">
        <v>5.3296436889931374E-2</v>
      </c>
      <c r="E27" s="5">
        <v>6.0462935655236388E-2</v>
      </c>
      <c r="F27" s="5">
        <v>6.2123896177980288E-2</v>
      </c>
      <c r="G27" s="5">
        <v>4.9308795380825457E-2</v>
      </c>
      <c r="H27" s="5">
        <v>2.8935758822183567E-2</v>
      </c>
      <c r="I27" s="5">
        <v>2.7945843583482941E-2</v>
      </c>
      <c r="J27" s="5">
        <v>2.9666433955167409E-2</v>
      </c>
      <c r="K27" s="5">
        <v>2.8298542653485671E-2</v>
      </c>
      <c r="L27" s="5">
        <v>2.5997330074778977E-2</v>
      </c>
      <c r="M27" s="5">
        <v>2.3984231756313382E-2</v>
      </c>
      <c r="N27" s="5">
        <v>2.4354168071652735E-2</v>
      </c>
      <c r="O27" s="5">
        <v>2.6738321612959776E-2</v>
      </c>
      <c r="P27" s="5">
        <v>2.3005244049946288E-2</v>
      </c>
      <c r="Q27" s="5">
        <v>2.5050708913083523E-2</v>
      </c>
      <c r="R27" s="5">
        <v>2.4053841527675354E-2</v>
      </c>
      <c r="S27" s="5">
        <v>2.3171067398702082E-2</v>
      </c>
      <c r="T27" s="5">
        <v>2.5366529833717875E-2</v>
      </c>
      <c r="U27" s="5">
        <v>2.3559002528044614E-2</v>
      </c>
      <c r="V27" s="5">
        <v>1.8112739459702477E-2</v>
      </c>
      <c r="W27" s="5">
        <v>1.8610533646497604E-2</v>
      </c>
      <c r="X27" s="5">
        <v>1.8437796082189588E-2</v>
      </c>
      <c r="Y27" s="5">
        <v>1.7242288718238422E-2</v>
      </c>
      <c r="Z27" s="5">
        <v>1.7193113504312317E-2</v>
      </c>
      <c r="AA27" s="5">
        <v>1.7121400547244429E-2</v>
      </c>
      <c r="AB27" s="5">
        <v>1.702714984703475E-2</v>
      </c>
      <c r="AC27" s="5">
        <v>1.6910361403683304E-2</v>
      </c>
      <c r="AD27" s="5">
        <v>1.6771035217190085E-2</v>
      </c>
      <c r="AE27" s="5">
        <v>1.6609171287555093E-2</v>
      </c>
    </row>
    <row r="28" spans="2:31" x14ac:dyDescent="0.25">
      <c r="B28" s="4" t="str">
        <f t="shared" si="0"/>
        <v>Other_B</v>
      </c>
      <c r="C28" s="5">
        <v>3.9617880916022509E-2</v>
      </c>
      <c r="D28" s="5">
        <v>3.5920967737737508E-2</v>
      </c>
      <c r="E28" s="5">
        <v>3.6947955720054916E-2</v>
      </c>
      <c r="F28" s="5">
        <v>3.7994049750176298E-2</v>
      </c>
      <c r="G28" s="5">
        <v>1.5314040691362789E-2</v>
      </c>
      <c r="H28" s="5">
        <v>5.2973254818923831E-3</v>
      </c>
      <c r="I28" s="5">
        <v>6.0063090246810363E-3</v>
      </c>
      <c r="J28" s="5">
        <v>5.2066974245447593E-3</v>
      </c>
      <c r="K28" s="5">
        <v>4.9178880991362006E-3</v>
      </c>
      <c r="L28" s="5">
        <v>4.8800237568979504E-3</v>
      </c>
      <c r="M28" s="5">
        <v>3.0536879866053515E-3</v>
      </c>
      <c r="N28" s="5">
        <v>3.0109588446793297E-3</v>
      </c>
      <c r="O28" s="5">
        <v>2.3680534188484071E-3</v>
      </c>
      <c r="P28" s="5">
        <v>2.2208446637688758E-3</v>
      </c>
      <c r="Q28" s="5">
        <v>2.1810675092951708E-3</v>
      </c>
      <c r="R28" s="5">
        <v>2.1466557380135287E-3</v>
      </c>
      <c r="S28" s="5">
        <v>6.6271309651726564E-3</v>
      </c>
      <c r="T28" s="5">
        <v>6.505509650838682E-3</v>
      </c>
      <c r="U28" s="5">
        <v>6.4751167139393603E-3</v>
      </c>
      <c r="V28" s="5">
        <v>4.0394281490646671E-3</v>
      </c>
      <c r="W28" s="5">
        <v>4.539318113284856E-3</v>
      </c>
      <c r="X28" s="5">
        <v>3.9728619340919508E-3</v>
      </c>
      <c r="Y28" s="5">
        <v>4.8571503431102994E-4</v>
      </c>
      <c r="Z28" s="5">
        <v>4.8403125734741801E-4</v>
      </c>
      <c r="AA28" s="5">
        <v>4.8201135165091831E-4</v>
      </c>
      <c r="AB28" s="5">
        <v>4.7965531722153084E-4</v>
      </c>
      <c r="AC28" s="5">
        <v>4.7696315405925565E-4</v>
      </c>
      <c r="AD28" s="5">
        <v>4.739348621640928E-4</v>
      </c>
      <c r="AE28" s="5">
        <v>4.7057044153604217E-4</v>
      </c>
    </row>
    <row r="29" spans="2:31" x14ac:dyDescent="0.25">
      <c r="B29" s="4" t="str">
        <f t="shared" si="0"/>
        <v>Peak_C</v>
      </c>
      <c r="C29" s="5">
        <v>3.2705852859640653E-3</v>
      </c>
      <c r="D29" s="5">
        <v>5.2459005791677818E-3</v>
      </c>
      <c r="E29" s="5">
        <v>5.8993149326659724E-3</v>
      </c>
      <c r="F29" s="5">
        <v>7.4715038435972979E-3</v>
      </c>
      <c r="G29" s="5">
        <v>7.6670069730535549E-3</v>
      </c>
      <c r="H29" s="5">
        <v>5.8135107705500969E-3</v>
      </c>
      <c r="I29" s="5">
        <v>6.193112441487513E-3</v>
      </c>
      <c r="J29" s="5">
        <v>6.5511962580305019E-3</v>
      </c>
      <c r="K29" s="5">
        <v>6.858528367422176E-3</v>
      </c>
      <c r="L29" s="5">
        <v>7.1611353654517686E-3</v>
      </c>
      <c r="M29" s="5">
        <v>7.461824304564664E-3</v>
      </c>
      <c r="N29" s="5">
        <v>7.7663215246671514E-3</v>
      </c>
      <c r="O29" s="5">
        <v>7.8156935223556295E-3</v>
      </c>
      <c r="P29" s="5">
        <v>7.9121696523331078E-3</v>
      </c>
      <c r="Q29" s="5">
        <v>8.0323274510629098E-3</v>
      </c>
      <c r="R29" s="5">
        <v>8.1537205185761158E-3</v>
      </c>
      <c r="S29" s="5">
        <v>8.5312986054318623E-3</v>
      </c>
      <c r="T29" s="5">
        <v>8.4282384664130672E-3</v>
      </c>
      <c r="U29" s="5">
        <v>8.0701483385964643E-3</v>
      </c>
      <c r="V29" s="5">
        <v>5.8059096138271234E-3</v>
      </c>
      <c r="W29" s="5">
        <v>5.4264546966332067E-3</v>
      </c>
      <c r="X29" s="5">
        <v>5.392595245160974E-3</v>
      </c>
      <c r="Y29" s="5">
        <v>5.2729178687301089E-3</v>
      </c>
      <c r="Z29" s="5">
        <v>5.2549291257085627E-3</v>
      </c>
      <c r="AA29" s="5">
        <v>5.2285074719033101E-3</v>
      </c>
      <c r="AB29" s="5">
        <v>5.1936529073143452E-3</v>
      </c>
      <c r="AC29" s="5">
        <v>5.1503654319416791E-3</v>
      </c>
      <c r="AD29" s="5">
        <v>5.0986450457853006E-3</v>
      </c>
      <c r="AE29" s="5">
        <v>5.0384917488452202E-3</v>
      </c>
    </row>
    <row r="30" spans="2:31" x14ac:dyDescent="0.25">
      <c r="B30" s="4" t="str">
        <f t="shared" si="0"/>
        <v>Other_C</v>
      </c>
      <c r="C30" s="5">
        <v>1.2505706141048664E-2</v>
      </c>
      <c r="D30" s="5">
        <v>1.4008999541011225E-2</v>
      </c>
      <c r="E30" s="5">
        <v>1.5251712641619404E-2</v>
      </c>
      <c r="F30" s="5">
        <v>1.7005511890428315E-2</v>
      </c>
      <c r="G30" s="5">
        <v>1.7625271712951657E-2</v>
      </c>
      <c r="H30" s="5">
        <v>1.7661440820376503E-2</v>
      </c>
      <c r="I30" s="5">
        <v>1.8374743537598569E-2</v>
      </c>
      <c r="J30" s="5">
        <v>1.9045778578617369E-2</v>
      </c>
      <c r="K30" s="5">
        <v>1.9499722297102881E-2</v>
      </c>
      <c r="L30" s="5">
        <v>1.6482139768415102E-2</v>
      </c>
      <c r="M30" s="5">
        <v>1.4740946297744023E-2</v>
      </c>
      <c r="N30" s="5">
        <v>1.5290264004807291E-2</v>
      </c>
      <c r="O30" s="5">
        <v>1.5538631472710703E-2</v>
      </c>
      <c r="P30" s="5">
        <v>1.6634467297308091E-2</v>
      </c>
      <c r="Q30" s="5">
        <v>1.6343569554956271E-2</v>
      </c>
      <c r="R30" s="5">
        <v>1.5993610940773919E-2</v>
      </c>
      <c r="S30" s="5">
        <v>1.6050549756834256E-2</v>
      </c>
      <c r="T30" s="5">
        <v>1.5828222393906084E-2</v>
      </c>
      <c r="U30" s="5">
        <v>1.5125679361464119E-2</v>
      </c>
      <c r="V30" s="5">
        <v>7.9075016646326796E-3</v>
      </c>
      <c r="W30" s="5">
        <v>6.5203296808291188E-3</v>
      </c>
      <c r="X30" s="5">
        <v>6.0237849618099571E-3</v>
      </c>
      <c r="Y30" s="5">
        <v>5.6977590308603899E-3</v>
      </c>
      <c r="Z30" s="5">
        <v>5.6572266453047476E-3</v>
      </c>
      <c r="AA30" s="5">
        <v>5.6005109137995468E-3</v>
      </c>
      <c r="AB30" s="5">
        <v>5.5276118363447946E-3</v>
      </c>
      <c r="AC30" s="5">
        <v>5.4385294129404779E-3</v>
      </c>
      <c r="AD30" s="5">
        <v>5.3332636435866089E-3</v>
      </c>
      <c r="AE30" s="5">
        <v>5.2118145282831832E-3</v>
      </c>
    </row>
    <row r="31" spans="2:31" x14ac:dyDescent="0.25">
      <c r="B31" s="4" t="str">
        <f t="shared" si="0"/>
        <v>Peak_D</v>
      </c>
      <c r="C31" s="5">
        <v>3.455828905712921E-2</v>
      </c>
      <c r="D31" s="5">
        <v>4.0712135645504639E-2</v>
      </c>
      <c r="E31" s="5">
        <v>4.514953391400179E-2</v>
      </c>
      <c r="F31" s="5">
        <v>5.0593568809576675E-2</v>
      </c>
      <c r="G31" s="5">
        <v>5.4460387775664691E-2</v>
      </c>
      <c r="H31" s="5">
        <v>5.5342937015576077E-2</v>
      </c>
      <c r="I31" s="5">
        <v>5.8542204151427975E-2</v>
      </c>
      <c r="J31" s="5">
        <v>6.1445355771410561E-2</v>
      </c>
      <c r="K31" s="5">
        <v>5.9098679796995963E-2</v>
      </c>
      <c r="L31" s="5">
        <v>5.8408694611872557E-2</v>
      </c>
      <c r="M31" s="5">
        <v>5.0035658556064441E-2</v>
      </c>
      <c r="N31" s="5">
        <v>4.3438434162644E-2</v>
      </c>
      <c r="O31" s="5">
        <v>2.8281567770521484E-2</v>
      </c>
      <c r="P31" s="5">
        <v>2.7079810068869198E-2</v>
      </c>
      <c r="Q31" s="5">
        <v>2.7178341315015318E-2</v>
      </c>
      <c r="R31" s="5">
        <v>2.7368783376868024E-2</v>
      </c>
      <c r="S31" s="5">
        <v>2.8099588973205619E-2</v>
      </c>
      <c r="T31" s="5">
        <v>2.8125891209992874E-2</v>
      </c>
      <c r="U31" s="5">
        <v>2.6954562787236E-2</v>
      </c>
      <c r="V31" s="5">
        <v>1.932298612110404E-2</v>
      </c>
      <c r="W31" s="5">
        <v>1.7713207725539238E-2</v>
      </c>
      <c r="X31" s="5">
        <v>1.7272822096912045E-2</v>
      </c>
      <c r="Y31" s="5">
        <v>1.6900221825976371E-2</v>
      </c>
      <c r="Z31" s="5">
        <v>1.6849569033223596E-2</v>
      </c>
      <c r="AA31" s="5">
        <v>1.6777695401015823E-2</v>
      </c>
      <c r="AB31" s="5">
        <v>1.6684600929353047E-2</v>
      </c>
      <c r="AC31" s="5">
        <v>1.6570285618235214E-2</v>
      </c>
      <c r="AD31" s="5">
        <v>1.6434749467662373E-2</v>
      </c>
      <c r="AE31" s="5">
        <v>1.6277992477634531E-2</v>
      </c>
    </row>
    <row r="32" spans="2:31" x14ac:dyDescent="0.25">
      <c r="B32" s="4" t="str">
        <f t="shared" si="0"/>
        <v>Other_D</v>
      </c>
      <c r="C32" s="5">
        <v>3.177558403315707E-2</v>
      </c>
      <c r="D32" s="5">
        <v>4.2316535329918255E-2</v>
      </c>
      <c r="E32" s="5">
        <v>5.1813264139016095E-2</v>
      </c>
      <c r="F32" s="5">
        <v>5.8294481335263423E-2</v>
      </c>
      <c r="G32" s="5">
        <v>6.2073923888743145E-2</v>
      </c>
      <c r="H32" s="5">
        <v>5.5603728459101054E-2</v>
      </c>
      <c r="I32" s="5">
        <v>5.5401042450598931E-2</v>
      </c>
      <c r="J32" s="5">
        <v>5.8542726498987091E-2</v>
      </c>
      <c r="K32" s="5">
        <v>5.5139080810895233E-2</v>
      </c>
      <c r="L32" s="5">
        <v>5.5738968218478339E-2</v>
      </c>
      <c r="M32" s="5">
        <v>5.678340726266163E-2</v>
      </c>
      <c r="N32" s="5">
        <v>5.7145729678224691E-2</v>
      </c>
      <c r="O32" s="5">
        <v>4.4118547615883179E-2</v>
      </c>
      <c r="P32" s="5">
        <v>4.5259910177185787E-2</v>
      </c>
      <c r="Q32" s="5">
        <v>4.452880144451514E-2</v>
      </c>
      <c r="R32" s="5">
        <v>3.9806199738327643E-2</v>
      </c>
      <c r="S32" s="5">
        <v>4.0005599266642787E-2</v>
      </c>
      <c r="T32" s="5">
        <v>4.3096914564504922E-2</v>
      </c>
      <c r="U32" s="5">
        <v>3.9889146322326235E-2</v>
      </c>
      <c r="V32" s="5">
        <v>3.8450260778885019E-2</v>
      </c>
      <c r="W32" s="5">
        <v>3.5896230559177761E-2</v>
      </c>
      <c r="X32" s="5">
        <v>3.5523160910684366E-2</v>
      </c>
      <c r="Y32" s="5">
        <v>3.4632143447479967E-2</v>
      </c>
      <c r="Z32" s="5">
        <v>3.4561364279737536E-2</v>
      </c>
      <c r="AA32" s="5">
        <v>3.4461010832729434E-2</v>
      </c>
      <c r="AB32" s="5">
        <v>3.4331083106455607E-2</v>
      </c>
      <c r="AC32" s="5">
        <v>3.4171581100916115E-2</v>
      </c>
      <c r="AD32" s="5">
        <v>3.3982504816110912E-2</v>
      </c>
      <c r="AE32" s="5">
        <v>3.3763854252040003E-2</v>
      </c>
    </row>
    <row r="33" spans="2:31" x14ac:dyDescent="0.25">
      <c r="B33" s="6" t="str">
        <f t="shared" si="0"/>
        <v>Total</v>
      </c>
      <c r="C33" s="7">
        <f t="shared" ref="C33:AE33" si="2">SUM(C25:C32)</f>
        <v>0.4278271985978982</v>
      </c>
      <c r="D33" s="7">
        <f t="shared" si="2"/>
        <v>0.48759104518122981</v>
      </c>
      <c r="E33" s="7">
        <f t="shared" si="2"/>
        <v>0.55452691916815078</v>
      </c>
      <c r="F33" s="7">
        <f t="shared" si="2"/>
        <v>0.6338196251722682</v>
      </c>
      <c r="G33" s="7">
        <f t="shared" si="2"/>
        <v>0.58663090153763864</v>
      </c>
      <c r="H33" s="7">
        <f t="shared" si="2"/>
        <v>0.56098729444901529</v>
      </c>
      <c r="I33" s="7">
        <f t="shared" si="2"/>
        <v>0.59309868957646639</v>
      </c>
      <c r="J33" s="7">
        <f t="shared" si="2"/>
        <v>0.61986439488610123</v>
      </c>
      <c r="K33" s="7">
        <f t="shared" si="2"/>
        <v>0.63403310783868683</v>
      </c>
      <c r="L33" s="7">
        <f t="shared" si="2"/>
        <v>0.63125897078673587</v>
      </c>
      <c r="M33" s="7">
        <f t="shared" si="2"/>
        <v>0.59726424418645796</v>
      </c>
      <c r="N33" s="7">
        <f t="shared" si="2"/>
        <v>0.59964324536326419</v>
      </c>
      <c r="O33" s="7">
        <f t="shared" si="2"/>
        <v>0.54039666471334313</v>
      </c>
      <c r="P33" s="7">
        <f t="shared" si="2"/>
        <v>0.52138439686397819</v>
      </c>
      <c r="Q33" s="7">
        <f t="shared" si="2"/>
        <v>0.51275826367434207</v>
      </c>
      <c r="R33" s="7">
        <f t="shared" si="2"/>
        <v>0.4907710248525346</v>
      </c>
      <c r="S33" s="7">
        <f t="shared" si="2"/>
        <v>0.49475095062979124</v>
      </c>
      <c r="T33" s="7">
        <f t="shared" si="2"/>
        <v>0.50971630078243502</v>
      </c>
      <c r="U33" s="7">
        <f t="shared" si="2"/>
        <v>0.5018654663064871</v>
      </c>
      <c r="V33" s="7">
        <f t="shared" si="2"/>
        <v>0.44116960531686678</v>
      </c>
      <c r="W33" s="7">
        <f t="shared" si="2"/>
        <v>0.39645041753044885</v>
      </c>
      <c r="X33" s="7">
        <f t="shared" si="2"/>
        <v>0.3814051016983</v>
      </c>
      <c r="Y33" s="7">
        <f t="shared" si="2"/>
        <v>0.3458382898501669</v>
      </c>
      <c r="Z33" s="7">
        <f t="shared" si="2"/>
        <v>0.34432760483366381</v>
      </c>
      <c r="AA33" s="7">
        <f t="shared" si="2"/>
        <v>0.34227263513569334</v>
      </c>
      <c r="AB33" s="7">
        <f t="shared" si="2"/>
        <v>0.33967338075625458</v>
      </c>
      <c r="AC33" s="7">
        <f t="shared" si="2"/>
        <v>0.33652984169534822</v>
      </c>
      <c r="AD33" s="7">
        <f t="shared" si="2"/>
        <v>0.33284201795297397</v>
      </c>
      <c r="AE33" s="7">
        <f t="shared" si="2"/>
        <v>0.32860990952913149</v>
      </c>
    </row>
    <row r="36" spans="2:31" x14ac:dyDescent="0.25">
      <c r="B36" s="1" t="s">
        <v>10</v>
      </c>
    </row>
    <row r="37" spans="2:31" x14ac:dyDescent="0.25">
      <c r="B37" s="2" t="str">
        <f t="shared" ref="B37:B46" si="3">B63</f>
        <v>Bundle</v>
      </c>
      <c r="C37" s="3">
        <f t="shared" ref="C37:AE37" si="4">C$24</f>
        <v>2022</v>
      </c>
      <c r="D37" s="3">
        <f t="shared" si="4"/>
        <v>2023</v>
      </c>
      <c r="E37" s="3">
        <f t="shared" si="4"/>
        <v>2024</v>
      </c>
      <c r="F37" s="3">
        <f t="shared" si="4"/>
        <v>2025</v>
      </c>
      <c r="G37" s="3">
        <f t="shared" si="4"/>
        <v>2026</v>
      </c>
      <c r="H37" s="3">
        <f t="shared" si="4"/>
        <v>2027</v>
      </c>
      <c r="I37" s="3">
        <f t="shared" si="4"/>
        <v>2028</v>
      </c>
      <c r="J37" s="3">
        <f t="shared" si="4"/>
        <v>2029</v>
      </c>
      <c r="K37" s="3">
        <f t="shared" si="4"/>
        <v>2030</v>
      </c>
      <c r="L37" s="3">
        <f t="shared" si="4"/>
        <v>2031</v>
      </c>
      <c r="M37" s="3">
        <f t="shared" si="4"/>
        <v>2032</v>
      </c>
      <c r="N37" s="3">
        <f t="shared" si="4"/>
        <v>2033</v>
      </c>
      <c r="O37" s="3">
        <f t="shared" si="4"/>
        <v>2034</v>
      </c>
      <c r="P37" s="3">
        <f t="shared" si="4"/>
        <v>2035</v>
      </c>
      <c r="Q37" s="3">
        <f t="shared" si="4"/>
        <v>2036</v>
      </c>
      <c r="R37" s="3">
        <f t="shared" si="4"/>
        <v>2037</v>
      </c>
      <c r="S37" s="3">
        <f t="shared" si="4"/>
        <v>2038</v>
      </c>
      <c r="T37" s="3">
        <f t="shared" si="4"/>
        <v>2039</v>
      </c>
      <c r="U37" s="3">
        <f t="shared" si="4"/>
        <v>2040</v>
      </c>
      <c r="V37" s="3">
        <f t="shared" si="4"/>
        <v>2041</v>
      </c>
      <c r="W37" s="3">
        <f t="shared" si="4"/>
        <v>2042</v>
      </c>
      <c r="X37" s="3">
        <f t="shared" si="4"/>
        <v>2043</v>
      </c>
      <c r="Y37" s="3">
        <f t="shared" si="4"/>
        <v>2044</v>
      </c>
      <c r="Z37" s="3">
        <f t="shared" si="4"/>
        <v>2045</v>
      </c>
      <c r="AA37" s="3">
        <f t="shared" si="4"/>
        <v>2046</v>
      </c>
      <c r="AB37" s="3">
        <f t="shared" si="4"/>
        <v>2047</v>
      </c>
      <c r="AC37" s="3">
        <f t="shared" si="4"/>
        <v>2048</v>
      </c>
      <c r="AD37" s="3">
        <f t="shared" si="4"/>
        <v>2049</v>
      </c>
      <c r="AE37" s="3">
        <f t="shared" si="4"/>
        <v>2050</v>
      </c>
    </row>
    <row r="38" spans="2:31" x14ac:dyDescent="0.25">
      <c r="B38" s="4" t="str">
        <f t="shared" si="3"/>
        <v>Peak_A</v>
      </c>
      <c r="C38" s="8">
        <f>SUM($C25:C25)</f>
        <v>7.4205821076891137E-2</v>
      </c>
      <c r="D38" s="8">
        <f>SUM($C25:D25)</f>
        <v>0.16053975432008408</v>
      </c>
      <c r="E38" s="8">
        <f>SUM($C25:E25)</f>
        <v>0.26119965574514536</v>
      </c>
      <c r="F38" s="8">
        <f>SUM($C25:F25)</f>
        <v>0.38397679272974439</v>
      </c>
      <c r="G38" s="8">
        <f>SUM($C25:G25)</f>
        <v>0.51191456468657603</v>
      </c>
      <c r="H38" s="8">
        <f>SUM($C25:H25)</f>
        <v>0.64045642159861171</v>
      </c>
      <c r="I38" s="8">
        <f>SUM($C25:I25)</f>
        <v>0.78015718121485722</v>
      </c>
      <c r="J38" s="8">
        <f>SUM($C25:J25)</f>
        <v>0.91662648126921242</v>
      </c>
      <c r="K38" s="8">
        <f>SUM($C25:K25)</f>
        <v>1.0602370991900343</v>
      </c>
      <c r="L38" s="8">
        <f>SUM($C25:L25)</f>
        <v>1.210476236568397</v>
      </c>
      <c r="M38" s="8">
        <f>SUM($C25:M25)</f>
        <v>1.3539699967899204</v>
      </c>
      <c r="N38" s="8">
        <f>SUM($C25:N25)</f>
        <v>1.4977732260771277</v>
      </c>
      <c r="O38" s="8">
        <f>SUM($C25:O25)</f>
        <v>1.6315477744963316</v>
      </c>
      <c r="P38" s="8">
        <f>SUM($C25:P25)</f>
        <v>1.7548450083053346</v>
      </c>
      <c r="Q38" s="8">
        <f>SUM($C25:Q25)</f>
        <v>1.8822058766891097</v>
      </c>
      <c r="R38" s="8">
        <f>SUM($C25:R25)</f>
        <v>2.0118710132762483</v>
      </c>
      <c r="S38" s="8">
        <f>SUM($C25:S25)</f>
        <v>2.1440325857185401</v>
      </c>
      <c r="T38" s="8">
        <f>SUM($C25:T25)</f>
        <v>2.287757483446955</v>
      </c>
      <c r="U38" s="8">
        <f>SUM($C25:U25)</f>
        <v>2.4222687662193345</v>
      </c>
      <c r="V38" s="8">
        <f>SUM($C25:V25)</f>
        <v>2.5330348302542229</v>
      </c>
      <c r="W38" s="8">
        <f>SUM($C25:W25)</f>
        <v>2.6340181013249047</v>
      </c>
      <c r="X38" s="8">
        <f>SUM($C25:X25)</f>
        <v>2.7298355136971715</v>
      </c>
      <c r="Y38" s="8">
        <f>SUM($C25:Y25)</f>
        <v>2.8191119824688649</v>
      </c>
      <c r="Z38" s="8">
        <f>SUM($C25:Z25)</f>
        <v>2.9079529401816737</v>
      </c>
      <c r="AA38" s="8">
        <f>SUM($C25:AA25)</f>
        <v>2.9962206068722601</v>
      </c>
      <c r="AB38" s="8">
        <f>SUM($C25:AB25)</f>
        <v>3.083777202577286</v>
      </c>
      <c r="AC38" s="8">
        <f>SUM($C25:AC25)</f>
        <v>3.1704849473334145</v>
      </c>
      <c r="AD38" s="8">
        <f>SUM($C25:AD25)</f>
        <v>3.2562060611773069</v>
      </c>
      <c r="AE38" s="8">
        <f>SUM($C25:AE25)</f>
        <v>3.3408027641456259</v>
      </c>
    </row>
    <row r="39" spans="2:31" x14ac:dyDescent="0.25">
      <c r="B39" s="4" t="str">
        <f t="shared" si="3"/>
        <v>Other_A</v>
      </c>
      <c r="C39" s="8">
        <f>SUM($C26:C26)</f>
        <v>0.19424507226565546</v>
      </c>
      <c r="D39" s="8">
        <f>SUM($C26:D26)</f>
        <v>0.40400120848042159</v>
      </c>
      <c r="E39" s="8">
        <f>SUM($C26:E26)</f>
        <v>0.64234350922091643</v>
      </c>
      <c r="F39" s="8">
        <f>SUM($C26:F26)</f>
        <v>0.91990298560156336</v>
      </c>
      <c r="G39" s="8">
        <f>SUM($C26:G26)</f>
        <v>1.1721466887597691</v>
      </c>
      <c r="H39" s="8">
        <f>SUM($C26:H26)</f>
        <v>1.4359374249270691</v>
      </c>
      <c r="I39" s="8">
        <f>SUM($C26:I26)</f>
        <v>1.7168720996980129</v>
      </c>
      <c r="J39" s="8">
        <f>SUM($C26:J26)</f>
        <v>2.0198090060430012</v>
      </c>
      <c r="K39" s="8">
        <f>SUM($C26:K26)</f>
        <v>2.336419053935828</v>
      </c>
      <c r="L39" s="8">
        <f>SUM($C26:L26)</f>
        <v>2.6487705955483065</v>
      </c>
      <c r="M39" s="8">
        <f>SUM($C26:M26)</f>
        <v>2.9464813233492877</v>
      </c>
      <c r="N39" s="8">
        <f>SUM($C26:N26)</f>
        <v>3.2513154631386691</v>
      </c>
      <c r="O39" s="8">
        <f>SUM($C26:O26)</f>
        <v>3.5330767640195293</v>
      </c>
      <c r="P39" s="8">
        <f>SUM($C26:P26)</f>
        <v>3.8090514811650928</v>
      </c>
      <c r="Q39" s="8">
        <f>SUM($C26:Q26)</f>
        <v>4.0711340602677311</v>
      </c>
      <c r="R39" s="8">
        <f>SUM($C26:R26)</f>
        <v>4.3147171366928925</v>
      </c>
      <c r="S39" s="8">
        <f>SUM($C26:S26)</f>
        <v>4.5548212799144023</v>
      </c>
      <c r="T39" s="8">
        <f>SUM($C26:T26)</f>
        <v>4.7934613768490495</v>
      </c>
      <c r="U39" s="8">
        <f>SUM($C26:U26)</f>
        <v>5.0407419043315507</v>
      </c>
      <c r="V39" s="8">
        <f>SUM($C26:V26)</f>
        <v>5.2775066198263128</v>
      </c>
      <c r="W39" s="8">
        <f>SUM($C26:W26)</f>
        <v>5.484267691864118</v>
      </c>
      <c r="X39" s="8">
        <f>SUM($C26:X26)</f>
        <v>5.6832323599593018</v>
      </c>
      <c r="Y39" s="8">
        <f>SUM($C26:Y26)</f>
        <v>5.8595631351121789</v>
      </c>
      <c r="Z39" s="8">
        <f>SUM($C26:Z26)</f>
        <v>6.0350495483873994</v>
      </c>
      <c r="AA39" s="8">
        <f>SUM($C26:AA26)</f>
        <v>6.2093833803141631</v>
      </c>
      <c r="AB39" s="8">
        <f>SUM($C26:AB26)</f>
        <v>6.3822564114216673</v>
      </c>
      <c r="AC39" s="8">
        <f>SUM($C26:AC26)</f>
        <v>6.5533604222391109</v>
      </c>
      <c r="AD39" s="8">
        <f>SUM($C26:AD26)</f>
        <v>6.7223871932956927</v>
      </c>
      <c r="AE39" s="8">
        <f>SUM($C26:AE26)</f>
        <v>6.8890285051206108</v>
      </c>
    </row>
    <row r="40" spans="2:31" x14ac:dyDescent="0.25">
      <c r="B40" s="4" t="str">
        <f t="shared" si="3"/>
        <v>Peak_B</v>
      </c>
      <c r="C40" s="8">
        <f>SUM($C27:C27)</f>
        <v>3.7648259822030093E-2</v>
      </c>
      <c r="D40" s="8">
        <f>SUM($C27:D27)</f>
        <v>9.0944696711961467E-2</v>
      </c>
      <c r="E40" s="8">
        <f>SUM($C27:E27)</f>
        <v>0.15140763236719784</v>
      </c>
      <c r="F40" s="8">
        <f>SUM($C27:F27)</f>
        <v>0.21353152854517812</v>
      </c>
      <c r="G40" s="8">
        <f>SUM($C27:G27)</f>
        <v>0.26284032392600359</v>
      </c>
      <c r="H40" s="8">
        <f>SUM($C27:H27)</f>
        <v>0.29177608274818717</v>
      </c>
      <c r="I40" s="8">
        <f>SUM($C27:I27)</f>
        <v>0.31972192633167013</v>
      </c>
      <c r="J40" s="8">
        <f>SUM($C27:J27)</f>
        <v>0.34938836028683751</v>
      </c>
      <c r="K40" s="8">
        <f>SUM($C27:K27)</f>
        <v>0.3776869029403232</v>
      </c>
      <c r="L40" s="8">
        <f>SUM($C27:L27)</f>
        <v>0.4036842330151022</v>
      </c>
      <c r="M40" s="8">
        <f>SUM($C27:M27)</f>
        <v>0.42766846477141557</v>
      </c>
      <c r="N40" s="8">
        <f>SUM($C27:N27)</f>
        <v>0.45202263284306832</v>
      </c>
      <c r="O40" s="8">
        <f>SUM($C27:O27)</f>
        <v>0.47876095445602806</v>
      </c>
      <c r="P40" s="8">
        <f>SUM($C27:P27)</f>
        <v>0.50176619850597437</v>
      </c>
      <c r="Q40" s="8">
        <f>SUM($C27:Q27)</f>
        <v>0.52681690741905784</v>
      </c>
      <c r="R40" s="8">
        <f>SUM($C27:R27)</f>
        <v>0.55087074894673316</v>
      </c>
      <c r="S40" s="8">
        <f>SUM($C27:S27)</f>
        <v>0.57404181634543527</v>
      </c>
      <c r="T40" s="8">
        <f>SUM($C27:T27)</f>
        <v>0.59940834617915317</v>
      </c>
      <c r="U40" s="8">
        <f>SUM($C27:U27)</f>
        <v>0.62296734870719783</v>
      </c>
      <c r="V40" s="8">
        <f>SUM($C27:V27)</f>
        <v>0.64108008816690032</v>
      </c>
      <c r="W40" s="8">
        <f>SUM($C27:W27)</f>
        <v>0.65969062181339788</v>
      </c>
      <c r="X40" s="8">
        <f>SUM($C27:X27)</f>
        <v>0.67812841789558742</v>
      </c>
      <c r="Y40" s="8">
        <f>SUM($C27:Y27)</f>
        <v>0.69537070661382583</v>
      </c>
      <c r="Z40" s="8">
        <f>SUM($C27:Z27)</f>
        <v>0.71256382011813812</v>
      </c>
      <c r="AA40" s="8">
        <f>SUM($C27:AA27)</f>
        <v>0.72968522066538255</v>
      </c>
      <c r="AB40" s="8">
        <f>SUM($C27:AB27)</f>
        <v>0.74671237051241734</v>
      </c>
      <c r="AC40" s="8">
        <f>SUM($C27:AC27)</f>
        <v>0.76362273191610064</v>
      </c>
      <c r="AD40" s="8">
        <f>SUM($C27:AD27)</f>
        <v>0.78039376713329067</v>
      </c>
      <c r="AE40" s="8">
        <f>SUM($C27:AE27)</f>
        <v>0.7970029384208458</v>
      </c>
    </row>
    <row r="41" spans="2:31" x14ac:dyDescent="0.25">
      <c r="B41" s="4" t="str">
        <f t="shared" si="3"/>
        <v>Other_B</v>
      </c>
      <c r="C41" s="8">
        <f>SUM($C28:C28)</f>
        <v>3.9617880916022509E-2</v>
      </c>
      <c r="D41" s="8">
        <f>SUM($C28:D28)</f>
        <v>7.553884865376001E-2</v>
      </c>
      <c r="E41" s="8">
        <f>SUM($C28:E28)</f>
        <v>0.11248680437381492</v>
      </c>
      <c r="F41" s="8">
        <f>SUM($C28:F28)</f>
        <v>0.1504808541239912</v>
      </c>
      <c r="G41" s="8">
        <f>SUM($C28:G28)</f>
        <v>0.165794894815354</v>
      </c>
      <c r="H41" s="8">
        <f>SUM($C28:H28)</f>
        <v>0.17109222029724638</v>
      </c>
      <c r="I41" s="8">
        <f>SUM($C28:I28)</f>
        <v>0.17709852932192743</v>
      </c>
      <c r="J41" s="8">
        <f>SUM($C28:J28)</f>
        <v>0.1823052267464722</v>
      </c>
      <c r="K41" s="8">
        <f>SUM($C28:K28)</f>
        <v>0.18722311484560841</v>
      </c>
      <c r="L41" s="8">
        <f>SUM($C28:L28)</f>
        <v>0.19210313860250636</v>
      </c>
      <c r="M41" s="8">
        <f>SUM($C28:M28)</f>
        <v>0.19515682658911171</v>
      </c>
      <c r="N41" s="8">
        <f>SUM($C28:N28)</f>
        <v>0.19816778543379104</v>
      </c>
      <c r="O41" s="8">
        <f>SUM($C28:O28)</f>
        <v>0.20053583885263945</v>
      </c>
      <c r="P41" s="8">
        <f>SUM($C28:P28)</f>
        <v>0.20275668351640833</v>
      </c>
      <c r="Q41" s="8">
        <f>SUM($C28:Q28)</f>
        <v>0.2049377510257035</v>
      </c>
      <c r="R41" s="8">
        <f>SUM($C28:R28)</f>
        <v>0.20708440676371703</v>
      </c>
      <c r="S41" s="8">
        <f>SUM($C28:S28)</f>
        <v>0.21371153772888968</v>
      </c>
      <c r="T41" s="8">
        <f>SUM($C28:T28)</f>
        <v>0.22021704737972836</v>
      </c>
      <c r="U41" s="8">
        <f>SUM($C28:U28)</f>
        <v>0.22669216409366771</v>
      </c>
      <c r="V41" s="8">
        <f>SUM($C28:V28)</f>
        <v>0.23073159224273238</v>
      </c>
      <c r="W41" s="8">
        <f>SUM($C28:W28)</f>
        <v>0.23527091035601724</v>
      </c>
      <c r="X41" s="8">
        <f>SUM($C28:X28)</f>
        <v>0.23924377229010918</v>
      </c>
      <c r="Y41" s="8">
        <f>SUM($C28:Y28)</f>
        <v>0.2397294873244202</v>
      </c>
      <c r="Z41" s="8">
        <f>SUM($C28:Z28)</f>
        <v>0.24021351858176762</v>
      </c>
      <c r="AA41" s="8">
        <f>SUM($C28:AA28)</f>
        <v>0.24069552993341853</v>
      </c>
      <c r="AB41" s="8">
        <f>SUM($C28:AB28)</f>
        <v>0.24117518525064005</v>
      </c>
      <c r="AC41" s="8">
        <f>SUM($C28:AC28)</f>
        <v>0.24165214840469931</v>
      </c>
      <c r="AD41" s="8">
        <f>SUM($C28:AD28)</f>
        <v>0.24212608326686341</v>
      </c>
      <c r="AE41" s="8">
        <f>SUM($C28:AE28)</f>
        <v>0.24259665370839945</v>
      </c>
    </row>
    <row r="42" spans="2:31" x14ac:dyDescent="0.25">
      <c r="B42" s="4" t="str">
        <f t="shared" si="3"/>
        <v>Peak_C</v>
      </c>
      <c r="C42" s="8">
        <f>SUM($C29:C29)</f>
        <v>3.2705852859640653E-3</v>
      </c>
      <c r="D42" s="8">
        <f>SUM($C29:D29)</f>
        <v>8.5164858651318471E-3</v>
      </c>
      <c r="E42" s="8">
        <f>SUM($C29:E29)</f>
        <v>1.441580079779782E-2</v>
      </c>
      <c r="F42" s="8">
        <f>SUM($C29:F29)</f>
        <v>2.1887304641395117E-2</v>
      </c>
      <c r="G42" s="8">
        <f>SUM($C29:G29)</f>
        <v>2.9554311614448672E-2</v>
      </c>
      <c r="H42" s="8">
        <f>SUM($C29:H29)</f>
        <v>3.5367822384998769E-2</v>
      </c>
      <c r="I42" s="8">
        <f>SUM($C29:I29)</f>
        <v>4.1560934826486283E-2</v>
      </c>
      <c r="J42" s="8">
        <f>SUM($C29:J29)</f>
        <v>4.8112131084516785E-2</v>
      </c>
      <c r="K42" s="8">
        <f>SUM($C29:K29)</f>
        <v>5.4970659451938964E-2</v>
      </c>
      <c r="L42" s="8">
        <f>SUM($C29:L29)</f>
        <v>6.2131794817390729E-2</v>
      </c>
      <c r="M42" s="8">
        <f>SUM($C29:M29)</f>
        <v>6.9593619121955386E-2</v>
      </c>
      <c r="N42" s="8">
        <f>SUM($C29:N29)</f>
        <v>7.7359940646622535E-2</v>
      </c>
      <c r="O42" s="8">
        <f>SUM($C29:O29)</f>
        <v>8.5175634168978165E-2</v>
      </c>
      <c r="P42" s="8">
        <f>SUM($C29:P29)</f>
        <v>9.3087803821311266E-2</v>
      </c>
      <c r="Q42" s="8">
        <f>SUM($C29:Q29)</f>
        <v>0.10112013127237418</v>
      </c>
      <c r="R42" s="8">
        <f>SUM($C29:R29)</f>
        <v>0.1092738517909503</v>
      </c>
      <c r="S42" s="8">
        <f>SUM($C29:S29)</f>
        <v>0.11780515039638216</v>
      </c>
      <c r="T42" s="8">
        <f>SUM($C29:T29)</f>
        <v>0.12623338886279523</v>
      </c>
      <c r="U42" s="8">
        <f>SUM($C29:U29)</f>
        <v>0.13430353720139168</v>
      </c>
      <c r="V42" s="8">
        <f>SUM($C29:V29)</f>
        <v>0.14010944681521881</v>
      </c>
      <c r="W42" s="8">
        <f>SUM($C29:W29)</f>
        <v>0.14553590151185203</v>
      </c>
      <c r="X42" s="8">
        <f>SUM($C29:X29)</f>
        <v>0.150928496757013</v>
      </c>
      <c r="Y42" s="8">
        <f>SUM($C29:Y29)</f>
        <v>0.15620141462574311</v>
      </c>
      <c r="Z42" s="8">
        <f>SUM($C29:Z29)</f>
        <v>0.16145634375145168</v>
      </c>
      <c r="AA42" s="8">
        <f>SUM($C29:AA29)</f>
        <v>0.166684851223355</v>
      </c>
      <c r="AB42" s="8">
        <f>SUM($C29:AB29)</f>
        <v>0.17187850413066935</v>
      </c>
      <c r="AC42" s="8">
        <f>SUM($C29:AC29)</f>
        <v>0.17702886956261102</v>
      </c>
      <c r="AD42" s="8">
        <f>SUM($C29:AD29)</f>
        <v>0.18212751460839632</v>
      </c>
      <c r="AE42" s="8">
        <f>SUM($C29:AE29)</f>
        <v>0.18716600635724154</v>
      </c>
    </row>
    <row r="43" spans="2:31" x14ac:dyDescent="0.25">
      <c r="B43" s="4" t="str">
        <f t="shared" si="3"/>
        <v>Other_C</v>
      </c>
      <c r="C43" s="8">
        <f>SUM($C30:C30)</f>
        <v>1.2505706141048664E-2</v>
      </c>
      <c r="D43" s="8">
        <f>SUM($C30:D30)</f>
        <v>2.6514705682059887E-2</v>
      </c>
      <c r="E43" s="8">
        <f>SUM($C30:E30)</f>
        <v>4.1766418323679291E-2</v>
      </c>
      <c r="F43" s="8">
        <f>SUM($C30:F30)</f>
        <v>5.8771930214107607E-2</v>
      </c>
      <c r="G43" s="8">
        <f>SUM($C30:G30)</f>
        <v>7.6397201927059261E-2</v>
      </c>
      <c r="H43" s="8">
        <f>SUM($C30:H30)</f>
        <v>9.4058642747435764E-2</v>
      </c>
      <c r="I43" s="8">
        <f>SUM($C30:I30)</f>
        <v>0.11243338628503433</v>
      </c>
      <c r="J43" s="8">
        <f>SUM($C30:J30)</f>
        <v>0.13147916486365169</v>
      </c>
      <c r="K43" s="8">
        <f>SUM($C30:K30)</f>
        <v>0.15097888716075458</v>
      </c>
      <c r="L43" s="8">
        <f>SUM($C30:L30)</f>
        <v>0.1674610269291697</v>
      </c>
      <c r="M43" s="8">
        <f>SUM($C30:M30)</f>
        <v>0.18220197322691373</v>
      </c>
      <c r="N43" s="8">
        <f>SUM($C30:N30)</f>
        <v>0.19749223723172102</v>
      </c>
      <c r="O43" s="8">
        <f>SUM($C30:O30)</f>
        <v>0.21303086870443172</v>
      </c>
      <c r="P43" s="8">
        <f>SUM($C30:P30)</f>
        <v>0.2296653360017398</v>
      </c>
      <c r="Q43" s="8">
        <f>SUM($C30:Q30)</f>
        <v>0.24600890555669608</v>
      </c>
      <c r="R43" s="8">
        <f>SUM($C30:R30)</f>
        <v>0.26200251649746997</v>
      </c>
      <c r="S43" s="8">
        <f>SUM($C30:S30)</f>
        <v>0.2780530662543042</v>
      </c>
      <c r="T43" s="8">
        <f>SUM($C30:T30)</f>
        <v>0.29388128864821028</v>
      </c>
      <c r="U43" s="8">
        <f>SUM($C30:U30)</f>
        <v>0.30900696800967442</v>
      </c>
      <c r="V43" s="8">
        <f>SUM($C30:V30)</f>
        <v>0.31691446967430709</v>
      </c>
      <c r="W43" s="8">
        <f>SUM($C30:W30)</f>
        <v>0.32343479935513619</v>
      </c>
      <c r="X43" s="8">
        <f>SUM($C30:X30)</f>
        <v>0.32945858431694613</v>
      </c>
      <c r="Y43" s="8">
        <f>SUM($C30:Y30)</f>
        <v>0.33515634334780653</v>
      </c>
      <c r="Z43" s="8">
        <f>SUM($C30:Z30)</f>
        <v>0.3408135699931113</v>
      </c>
      <c r="AA43" s="8">
        <f>SUM($C30:AA30)</f>
        <v>0.34641408090691084</v>
      </c>
      <c r="AB43" s="8">
        <f>SUM($C30:AB30)</f>
        <v>0.35194169274325565</v>
      </c>
      <c r="AC43" s="8">
        <f>SUM($C30:AC30)</f>
        <v>0.35738022215619614</v>
      </c>
      <c r="AD43" s="8">
        <f>SUM($C30:AD30)</f>
        <v>0.36271348579978274</v>
      </c>
      <c r="AE43" s="8">
        <f>SUM($C30:AE30)</f>
        <v>0.36792530032806592</v>
      </c>
    </row>
    <row r="44" spans="2:31" x14ac:dyDescent="0.25">
      <c r="B44" s="4" t="str">
        <f t="shared" si="3"/>
        <v>Peak_D</v>
      </c>
      <c r="C44" s="8">
        <f>SUM($C31:C31)</f>
        <v>3.455828905712921E-2</v>
      </c>
      <c r="D44" s="8">
        <f>SUM($C31:D31)</f>
        <v>7.5270424702633842E-2</v>
      </c>
      <c r="E44" s="8">
        <f>SUM($C31:E31)</f>
        <v>0.12041995861663563</v>
      </c>
      <c r="F44" s="8">
        <f>SUM($C31:F31)</f>
        <v>0.17101352742621229</v>
      </c>
      <c r="G44" s="8">
        <f>SUM($C31:G31)</f>
        <v>0.22547391520187698</v>
      </c>
      <c r="H44" s="8">
        <f>SUM($C31:H31)</f>
        <v>0.28081685221745306</v>
      </c>
      <c r="I44" s="8">
        <f>SUM($C31:I31)</f>
        <v>0.33935905636888103</v>
      </c>
      <c r="J44" s="8">
        <f>SUM($C31:J31)</f>
        <v>0.40080441214029161</v>
      </c>
      <c r="K44" s="8">
        <f>SUM($C31:K31)</f>
        <v>0.45990309193728757</v>
      </c>
      <c r="L44" s="8">
        <f>SUM($C31:L31)</f>
        <v>0.5183117865491601</v>
      </c>
      <c r="M44" s="8">
        <f>SUM($C31:M31)</f>
        <v>0.5683474451052245</v>
      </c>
      <c r="N44" s="8">
        <f>SUM($C31:N31)</f>
        <v>0.61178587926786854</v>
      </c>
      <c r="O44" s="8">
        <f>SUM($C31:O31)</f>
        <v>0.64006744703839002</v>
      </c>
      <c r="P44" s="8">
        <f>SUM($C31:P31)</f>
        <v>0.6671472571072592</v>
      </c>
      <c r="Q44" s="8">
        <f>SUM($C31:Q31)</f>
        <v>0.69432559842227448</v>
      </c>
      <c r="R44" s="8">
        <f>SUM($C31:R31)</f>
        <v>0.72169438179914247</v>
      </c>
      <c r="S44" s="8">
        <f>SUM($C31:S31)</f>
        <v>0.74979397077234811</v>
      </c>
      <c r="T44" s="8">
        <f>SUM($C31:T31)</f>
        <v>0.77791986198234098</v>
      </c>
      <c r="U44" s="8">
        <f>SUM($C31:U31)</f>
        <v>0.80487442476957693</v>
      </c>
      <c r="V44" s="8">
        <f>SUM($C31:V31)</f>
        <v>0.82419741089068099</v>
      </c>
      <c r="W44" s="8">
        <f>SUM($C31:W31)</f>
        <v>0.84191061861622019</v>
      </c>
      <c r="X44" s="8">
        <f>SUM($C31:X31)</f>
        <v>0.85918344071313224</v>
      </c>
      <c r="Y44" s="8">
        <f>SUM($C31:Y31)</f>
        <v>0.87608366253910863</v>
      </c>
      <c r="Z44" s="8">
        <f>SUM($C31:Z31)</f>
        <v>0.89293323157233218</v>
      </c>
      <c r="AA44" s="8">
        <f>SUM($C31:AA31)</f>
        <v>0.90971092697334799</v>
      </c>
      <c r="AB44" s="8">
        <f>SUM($C31:AB31)</f>
        <v>0.92639552790270108</v>
      </c>
      <c r="AC44" s="8">
        <f>SUM($C31:AC31)</f>
        <v>0.94296581352093634</v>
      </c>
      <c r="AD44" s="8">
        <f>SUM($C31:AD31)</f>
        <v>0.95940056298859866</v>
      </c>
      <c r="AE44" s="8">
        <f>SUM($C31:AE31)</f>
        <v>0.97567855546623317</v>
      </c>
    </row>
    <row r="45" spans="2:31" x14ac:dyDescent="0.25">
      <c r="B45" s="4" t="str">
        <f t="shared" si="3"/>
        <v>Other_D</v>
      </c>
      <c r="C45" s="8">
        <f>SUM($C32:C32)</f>
        <v>3.177558403315707E-2</v>
      </c>
      <c r="D45" s="8">
        <f>SUM($C32:D32)</f>
        <v>7.4092119363075332E-2</v>
      </c>
      <c r="E45" s="8">
        <f>SUM($C32:E32)</f>
        <v>0.12590538350209143</v>
      </c>
      <c r="F45" s="8">
        <f>SUM($C32:F32)</f>
        <v>0.18419986483735484</v>
      </c>
      <c r="G45" s="8">
        <f>SUM($C32:G32)</f>
        <v>0.24627378872609798</v>
      </c>
      <c r="H45" s="8">
        <f>SUM($C32:H32)</f>
        <v>0.30187751718519906</v>
      </c>
      <c r="I45" s="8">
        <f>SUM($C32:I32)</f>
        <v>0.35727855963579802</v>
      </c>
      <c r="J45" s="8">
        <f>SUM($C32:J32)</f>
        <v>0.41582128613478508</v>
      </c>
      <c r="K45" s="8">
        <f>SUM($C32:K32)</f>
        <v>0.47096036694568033</v>
      </c>
      <c r="L45" s="8">
        <f>SUM($C32:L32)</f>
        <v>0.52669933516415868</v>
      </c>
      <c r="M45" s="8">
        <f>SUM($C32:M32)</f>
        <v>0.5834827424268203</v>
      </c>
      <c r="N45" s="8">
        <f>SUM($C32:N32)</f>
        <v>0.64062847210504503</v>
      </c>
      <c r="O45" s="8">
        <f>SUM($C32:O32)</f>
        <v>0.68474701972092822</v>
      </c>
      <c r="P45" s="8">
        <f>SUM($C32:P32)</f>
        <v>0.730006929898114</v>
      </c>
      <c r="Q45" s="8">
        <f>SUM($C32:Q32)</f>
        <v>0.7745357313426291</v>
      </c>
      <c r="R45" s="8">
        <f>SUM($C32:R32)</f>
        <v>0.81434193108095676</v>
      </c>
      <c r="S45" s="8">
        <f>SUM($C32:S32)</f>
        <v>0.85434753034759958</v>
      </c>
      <c r="T45" s="8">
        <f>SUM($C32:T32)</f>
        <v>0.89744444491210451</v>
      </c>
      <c r="U45" s="8">
        <f>SUM($C32:U32)</f>
        <v>0.93733359123443072</v>
      </c>
      <c r="V45" s="8">
        <f>SUM($C32:V32)</f>
        <v>0.97578385201331574</v>
      </c>
      <c r="W45" s="8">
        <f>SUM($C32:W32)</f>
        <v>1.0116800825724934</v>
      </c>
      <c r="X45" s="8">
        <f>SUM($C32:X32)</f>
        <v>1.0472032434831777</v>
      </c>
      <c r="Y45" s="8">
        <f>SUM($C32:Y32)</f>
        <v>1.0818353869306576</v>
      </c>
      <c r="Z45" s="8">
        <f>SUM($C32:Z32)</f>
        <v>1.1163967512103952</v>
      </c>
      <c r="AA45" s="8">
        <f>SUM($C32:AA32)</f>
        <v>1.1508577620431246</v>
      </c>
      <c r="AB45" s="8">
        <f>SUM($C32:AB32)</f>
        <v>1.1851888451495802</v>
      </c>
      <c r="AC45" s="8">
        <f>SUM($C32:AC32)</f>
        <v>1.2193604262504962</v>
      </c>
      <c r="AD45" s="8">
        <f>SUM($C32:AD32)</f>
        <v>1.2533429310666071</v>
      </c>
      <c r="AE45" s="8">
        <f>SUM($C32:AE32)</f>
        <v>1.2871067853186471</v>
      </c>
    </row>
    <row r="46" spans="2:31" x14ac:dyDescent="0.25">
      <c r="B46" s="6" t="str">
        <f t="shared" si="3"/>
        <v>Total</v>
      </c>
      <c r="C46" s="9">
        <f t="shared" ref="C46:AE46" si="5">SUM(C38:C45)</f>
        <v>0.4278271985978982</v>
      </c>
      <c r="D46" s="9">
        <f t="shared" si="5"/>
        <v>0.91541824377912817</v>
      </c>
      <c r="E46" s="9">
        <f t="shared" si="5"/>
        <v>1.4699451629472788</v>
      </c>
      <c r="F46" s="9">
        <f t="shared" si="5"/>
        <v>2.1037647881195474</v>
      </c>
      <c r="G46" s="9">
        <f t="shared" si="5"/>
        <v>2.6903956896571852</v>
      </c>
      <c r="H46" s="9">
        <f t="shared" si="5"/>
        <v>3.2513829841062014</v>
      </c>
      <c r="I46" s="9">
        <f t="shared" si="5"/>
        <v>3.8444816736826679</v>
      </c>
      <c r="J46" s="9">
        <f t="shared" si="5"/>
        <v>4.4643460685687684</v>
      </c>
      <c r="K46" s="9">
        <f t="shared" si="5"/>
        <v>5.0983791764074553</v>
      </c>
      <c r="L46" s="9">
        <f t="shared" si="5"/>
        <v>5.7296381471941906</v>
      </c>
      <c r="M46" s="9">
        <f t="shared" si="5"/>
        <v>6.3269023913806501</v>
      </c>
      <c r="N46" s="9">
        <f t="shared" si="5"/>
        <v>6.9265456367439127</v>
      </c>
      <c r="O46" s="9">
        <f t="shared" si="5"/>
        <v>7.4669423014572569</v>
      </c>
      <c r="P46" s="9">
        <f t="shared" si="5"/>
        <v>7.9883266983212344</v>
      </c>
      <c r="Q46" s="9">
        <f t="shared" si="5"/>
        <v>8.5010849619955753</v>
      </c>
      <c r="R46" s="9">
        <f t="shared" si="5"/>
        <v>8.99185598684811</v>
      </c>
      <c r="S46" s="9">
        <f t="shared" si="5"/>
        <v>9.4866069374779016</v>
      </c>
      <c r="T46" s="9">
        <f t="shared" si="5"/>
        <v>9.9963232382603362</v>
      </c>
      <c r="U46" s="9">
        <f t="shared" si="5"/>
        <v>10.498188704566825</v>
      </c>
      <c r="V46" s="9">
        <f t="shared" si="5"/>
        <v>10.939358309883691</v>
      </c>
      <c r="W46" s="9">
        <f t="shared" si="5"/>
        <v>11.33580872741414</v>
      </c>
      <c r="X46" s="9">
        <f t="shared" si="5"/>
        <v>11.717213829112438</v>
      </c>
      <c r="Y46" s="9">
        <f t="shared" si="5"/>
        <v>12.063052118962606</v>
      </c>
      <c r="Z46" s="9">
        <f t="shared" si="5"/>
        <v>12.40737972379627</v>
      </c>
      <c r="AA46" s="9">
        <f t="shared" si="5"/>
        <v>12.749652358931963</v>
      </c>
      <c r="AB46" s="9">
        <f t="shared" si="5"/>
        <v>13.089325739688215</v>
      </c>
      <c r="AC46" s="9">
        <f t="shared" si="5"/>
        <v>13.425855581383566</v>
      </c>
      <c r="AD46" s="9">
        <f t="shared" si="5"/>
        <v>13.758697599336536</v>
      </c>
      <c r="AE46" s="9">
        <f t="shared" si="5"/>
        <v>14.087307508865671</v>
      </c>
    </row>
    <row r="49" spans="2:31" x14ac:dyDescent="0.25">
      <c r="B49" s="1" t="s">
        <v>11</v>
      </c>
    </row>
    <row r="50" spans="2:31" x14ac:dyDescent="0.25">
      <c r="B50" s="2" t="str">
        <f t="shared" ref="B50:B59" si="6">B63</f>
        <v>Bundle</v>
      </c>
      <c r="C50" s="3">
        <f t="shared" ref="C50:AE50" si="7">C$24</f>
        <v>2022</v>
      </c>
      <c r="D50" s="3">
        <f t="shared" si="7"/>
        <v>2023</v>
      </c>
      <c r="E50" s="3">
        <f t="shared" si="7"/>
        <v>2024</v>
      </c>
      <c r="F50" s="3">
        <f t="shared" si="7"/>
        <v>2025</v>
      </c>
      <c r="G50" s="3">
        <f t="shared" si="7"/>
        <v>2026</v>
      </c>
      <c r="H50" s="3">
        <f t="shared" si="7"/>
        <v>2027</v>
      </c>
      <c r="I50" s="3">
        <f t="shared" si="7"/>
        <v>2028</v>
      </c>
      <c r="J50" s="3">
        <f t="shared" si="7"/>
        <v>2029</v>
      </c>
      <c r="K50" s="3">
        <f t="shared" si="7"/>
        <v>2030</v>
      </c>
      <c r="L50" s="3">
        <f t="shared" si="7"/>
        <v>2031</v>
      </c>
      <c r="M50" s="3">
        <f t="shared" si="7"/>
        <v>2032</v>
      </c>
      <c r="N50" s="3">
        <f t="shared" si="7"/>
        <v>2033</v>
      </c>
      <c r="O50" s="3">
        <f t="shared" si="7"/>
        <v>2034</v>
      </c>
      <c r="P50" s="3">
        <f t="shared" si="7"/>
        <v>2035</v>
      </c>
      <c r="Q50" s="3">
        <f t="shared" si="7"/>
        <v>2036</v>
      </c>
      <c r="R50" s="3">
        <f t="shared" si="7"/>
        <v>2037</v>
      </c>
      <c r="S50" s="3">
        <f t="shared" si="7"/>
        <v>2038</v>
      </c>
      <c r="T50" s="3">
        <f t="shared" si="7"/>
        <v>2039</v>
      </c>
      <c r="U50" s="3">
        <f t="shared" si="7"/>
        <v>2040</v>
      </c>
      <c r="V50" s="3">
        <f t="shared" si="7"/>
        <v>2041</v>
      </c>
      <c r="W50" s="3">
        <f t="shared" si="7"/>
        <v>2042</v>
      </c>
      <c r="X50" s="3">
        <f t="shared" si="7"/>
        <v>2043</v>
      </c>
      <c r="Y50" s="3">
        <f t="shared" si="7"/>
        <v>2044</v>
      </c>
      <c r="Z50" s="3">
        <f t="shared" si="7"/>
        <v>2045</v>
      </c>
      <c r="AA50" s="3">
        <f t="shared" si="7"/>
        <v>2046</v>
      </c>
      <c r="AB50" s="3">
        <f t="shared" si="7"/>
        <v>2047</v>
      </c>
      <c r="AC50" s="3">
        <f t="shared" si="7"/>
        <v>2048</v>
      </c>
      <c r="AD50" s="3">
        <f t="shared" si="7"/>
        <v>2049</v>
      </c>
      <c r="AE50" s="3">
        <f t="shared" si="7"/>
        <v>2050</v>
      </c>
    </row>
    <row r="51" spans="2:31" x14ac:dyDescent="0.25">
      <c r="B51" s="4" t="str">
        <f t="shared" si="6"/>
        <v>Peak_A</v>
      </c>
      <c r="C51" s="10">
        <v>60.003114425998128</v>
      </c>
      <c r="D51" s="10">
        <v>58.320452318874707</v>
      </c>
      <c r="E51" s="10">
        <v>60.71724082450153</v>
      </c>
      <c r="F51" s="10">
        <v>62.90713235366254</v>
      </c>
      <c r="G51" s="10">
        <v>60.709470993262379</v>
      </c>
      <c r="H51" s="10">
        <v>61.336590006484371</v>
      </c>
      <c r="I51" s="10">
        <v>60.055753664530783</v>
      </c>
      <c r="J51" s="10">
        <v>63.182710415902044</v>
      </c>
      <c r="K51" s="10">
        <v>61.91446559331434</v>
      </c>
      <c r="L51" s="10">
        <v>60.95883721071214</v>
      </c>
      <c r="M51" s="10">
        <v>64.318943804584165</v>
      </c>
      <c r="N51" s="10">
        <v>64.65047336873873</v>
      </c>
      <c r="O51" s="10">
        <v>64.562836373595189</v>
      </c>
      <c r="P51" s="10">
        <v>64.116105399951593</v>
      </c>
      <c r="Q51" s="10">
        <v>63.373256479348989</v>
      </c>
      <c r="R51" s="10">
        <v>64.508637114288916</v>
      </c>
      <c r="S51" s="10">
        <v>65.165802458097801</v>
      </c>
      <c r="T51" s="10">
        <v>65.778872790950473</v>
      </c>
      <c r="U51" s="10">
        <v>65.637161035667248</v>
      </c>
      <c r="V51" s="10">
        <v>70.268262093998445</v>
      </c>
      <c r="W51" s="10">
        <v>72.249317032124125</v>
      </c>
      <c r="X51" s="10">
        <v>72.125085547953546</v>
      </c>
      <c r="Y51" s="10">
        <v>73.613179713215914</v>
      </c>
      <c r="Z51" s="10">
        <v>73.612237450246809</v>
      </c>
      <c r="AA51" s="10">
        <v>73.612021085018654</v>
      </c>
      <c r="AB51" s="10">
        <v>73.612021085018711</v>
      </c>
      <c r="AC51" s="10">
        <v>73.612021085018583</v>
      </c>
      <c r="AD51" s="10">
        <v>73.61202108501854</v>
      </c>
      <c r="AE51" s="10">
        <v>73.612021085018725</v>
      </c>
    </row>
    <row r="52" spans="2:31" x14ac:dyDescent="0.25">
      <c r="B52" s="4" t="str">
        <f t="shared" si="6"/>
        <v>Other_A</v>
      </c>
      <c r="C52" s="10">
        <v>-0.81124292553428068</v>
      </c>
      <c r="D52" s="10">
        <v>-0.65142061390610773</v>
      </c>
      <c r="E52" s="10">
        <v>2.4670338931921107</v>
      </c>
      <c r="F52" s="10">
        <v>16.057090141262357</v>
      </c>
      <c r="G52" s="10">
        <v>43.662930921825861</v>
      </c>
      <c r="H52" s="10">
        <v>46.337394672596893</v>
      </c>
      <c r="I52" s="10">
        <v>46.653440485743019</v>
      </c>
      <c r="J52" s="10">
        <v>46.695251009596909</v>
      </c>
      <c r="K52" s="10">
        <v>44.370206169100982</v>
      </c>
      <c r="L52" s="10">
        <v>44.723863165033833</v>
      </c>
      <c r="M52" s="10">
        <v>43.45801073045665</v>
      </c>
      <c r="N52" s="10">
        <v>43.817020343609002</v>
      </c>
      <c r="O52" s="10">
        <v>44.429088291018438</v>
      </c>
      <c r="P52" s="10">
        <v>46.015741212262334</v>
      </c>
      <c r="Q52" s="10">
        <v>44.090488530757419</v>
      </c>
      <c r="R52" s="10">
        <v>44.673408628372741</v>
      </c>
      <c r="S52" s="10">
        <v>44.058989187141236</v>
      </c>
      <c r="T52" s="10">
        <v>43.244923143980081</v>
      </c>
      <c r="U52" s="10">
        <v>43.366590184406967</v>
      </c>
      <c r="V52" s="10">
        <v>43.763930838484896</v>
      </c>
      <c r="W52" s="10">
        <v>44.991853950944403</v>
      </c>
      <c r="X52" s="10">
        <v>45.775092874878226</v>
      </c>
      <c r="Y52" s="10">
        <v>58.586335623524967</v>
      </c>
      <c r="Z52" s="10">
        <v>62.240691984465983</v>
      </c>
      <c r="AA52" s="10">
        <v>52.216191244045184</v>
      </c>
      <c r="AB52" s="10">
        <v>52.216191244045199</v>
      </c>
      <c r="AC52" s="10">
        <v>52.216191244045191</v>
      </c>
      <c r="AD52" s="10">
        <v>52.216191244045092</v>
      </c>
      <c r="AE52" s="10">
        <v>52.216191244045099</v>
      </c>
    </row>
    <row r="53" spans="2:31" x14ac:dyDescent="0.25">
      <c r="B53" s="4" t="str">
        <f t="shared" si="6"/>
        <v>Peak_B</v>
      </c>
      <c r="C53" s="10">
        <v>68.635620263792134</v>
      </c>
      <c r="D53" s="10">
        <v>61.843230821333279</v>
      </c>
      <c r="E53" s="10">
        <v>63.456818421768737</v>
      </c>
      <c r="F53" s="10">
        <v>18.267421264958394</v>
      </c>
      <c r="G53" s="10">
        <v>19.553057075495325</v>
      </c>
      <c r="H53" s="10">
        <v>46.869508230289313</v>
      </c>
      <c r="I53" s="10">
        <v>54.272565892277655</v>
      </c>
      <c r="J53" s="10">
        <v>57.876338063936601</v>
      </c>
      <c r="K53" s="10">
        <v>46.597757982584433</v>
      </c>
      <c r="L53" s="10">
        <v>57.575852883336587</v>
      </c>
      <c r="M53" s="10">
        <v>69.741652960493923</v>
      </c>
      <c r="N53" s="10">
        <v>89.718758723638246</v>
      </c>
      <c r="O53" s="10">
        <v>84.688681338788683</v>
      </c>
      <c r="P53" s="10">
        <v>70.749722762385687</v>
      </c>
      <c r="Q53" s="10">
        <v>61.369611763874616</v>
      </c>
      <c r="R53" s="10">
        <v>66.084695042877854</v>
      </c>
      <c r="S53" s="10">
        <v>69.619293989601687</v>
      </c>
      <c r="T53" s="10">
        <v>87.341407378850988</v>
      </c>
      <c r="U53" s="10">
        <v>88.634085977652319</v>
      </c>
      <c r="V53" s="10">
        <v>86.638291052957442</v>
      </c>
      <c r="W53" s="10">
        <v>79.83193329515062</v>
      </c>
      <c r="X53" s="10">
        <v>66.79397786759057</v>
      </c>
      <c r="Y53" s="10">
        <v>66.824500145390431</v>
      </c>
      <c r="Z53" s="10">
        <v>66.844630169826303</v>
      </c>
      <c r="AA53" s="10">
        <v>66.798535587024546</v>
      </c>
      <c r="AB53" s="10">
        <v>66.798535587024588</v>
      </c>
      <c r="AC53" s="10">
        <v>66.798535587024602</v>
      </c>
      <c r="AD53" s="10">
        <v>66.798535587024574</v>
      </c>
      <c r="AE53" s="10">
        <v>66.798535587024546</v>
      </c>
    </row>
    <row r="54" spans="2:31" x14ac:dyDescent="0.25">
      <c r="B54" s="4" t="str">
        <f t="shared" si="6"/>
        <v>Other_B</v>
      </c>
      <c r="C54" s="10">
        <v>2.1119517635157181</v>
      </c>
      <c r="D54" s="10">
        <v>4.17615670734813</v>
      </c>
      <c r="E54" s="10">
        <v>5.6222385773072583</v>
      </c>
      <c r="F54" s="10">
        <v>0.52007601701187922</v>
      </c>
      <c r="G54" s="10">
        <v>22.963127493767562</v>
      </c>
      <c r="H54" s="10">
        <v>101.40909569354736</v>
      </c>
      <c r="I54" s="10">
        <v>96.31421792136247</v>
      </c>
      <c r="J54" s="10">
        <v>121.64370926147036</v>
      </c>
      <c r="K54" s="10">
        <v>134.76300742363168</v>
      </c>
      <c r="L54" s="10">
        <v>133.61352828314958</v>
      </c>
      <c r="M54" s="10">
        <v>225.09234334343057</v>
      </c>
      <c r="N54" s="10">
        <v>236.74553504664135</v>
      </c>
      <c r="O54" s="10">
        <v>255.95361762097571</v>
      </c>
      <c r="P54" s="10">
        <v>264.46848719556749</v>
      </c>
      <c r="Q54" s="10">
        <v>268.41785914354188</v>
      </c>
      <c r="R54" s="10">
        <v>271.53818467031164</v>
      </c>
      <c r="S54" s="10">
        <v>79.68616777810746</v>
      </c>
      <c r="T54" s="10">
        <v>80.735121511506534</v>
      </c>
      <c r="U54" s="10">
        <v>79.203588524523923</v>
      </c>
      <c r="V54" s="10">
        <v>26.262667865427613</v>
      </c>
      <c r="W54" s="10">
        <v>11.615934394927187</v>
      </c>
      <c r="X54" s="10">
        <v>14.424773403543584</v>
      </c>
      <c r="Y54" s="10">
        <v>201.20143517755415</v>
      </c>
      <c r="Z54" s="10">
        <v>201.22192027582796</v>
      </c>
      <c r="AA54" s="10">
        <v>201.16385607893011</v>
      </c>
      <c r="AB54" s="10">
        <v>201.16385607893008</v>
      </c>
      <c r="AC54" s="10">
        <v>201.16385607893014</v>
      </c>
      <c r="AD54" s="10">
        <v>201.16385607893017</v>
      </c>
      <c r="AE54" s="10">
        <v>201.16385607893014</v>
      </c>
    </row>
    <row r="55" spans="2:31" x14ac:dyDescent="0.25">
      <c r="B55" s="4" t="str">
        <f t="shared" si="6"/>
        <v>Peak_C</v>
      </c>
      <c r="C55" s="10">
        <v>211.20566373390872</v>
      </c>
      <c r="D55" s="10">
        <v>201.70318455850816</v>
      </c>
      <c r="E55" s="10">
        <v>204.76143554143974</v>
      </c>
      <c r="F55" s="10">
        <v>208.47683875644682</v>
      </c>
      <c r="G55" s="10">
        <v>207.30852699008412</v>
      </c>
      <c r="H55" s="10">
        <v>216.50838600247189</v>
      </c>
      <c r="I55" s="10">
        <v>217.80361979370588</v>
      </c>
      <c r="J55" s="10">
        <v>219.00669427812838</v>
      </c>
      <c r="K55" s="10">
        <v>219.84718156603179</v>
      </c>
      <c r="L55" s="10">
        <v>220.49315160994084</v>
      </c>
      <c r="M55" s="10">
        <v>220.9665261046585</v>
      </c>
      <c r="N55" s="10">
        <v>221.36140349208739</v>
      </c>
      <c r="O55" s="10">
        <v>219.63540141360539</v>
      </c>
      <c r="P55" s="10">
        <v>220.65544457132222</v>
      </c>
      <c r="Q55" s="10">
        <v>221.71455802245725</v>
      </c>
      <c r="R55" s="10">
        <v>222.6211501881827</v>
      </c>
      <c r="S55" s="10">
        <v>222.44783865873194</v>
      </c>
      <c r="T55" s="10">
        <v>223.41726603934305</v>
      </c>
      <c r="U55" s="10">
        <v>222.44490551868105</v>
      </c>
      <c r="V55" s="10">
        <v>237.21964552641029</v>
      </c>
      <c r="W55" s="10">
        <v>239.80114809414448</v>
      </c>
      <c r="X55" s="10">
        <v>239.57786688352959</v>
      </c>
      <c r="Y55" s="10">
        <v>239.33206759991796</v>
      </c>
      <c r="Z55" s="10">
        <v>239.38938048872137</v>
      </c>
      <c r="AA55" s="10">
        <v>239.25796802288409</v>
      </c>
      <c r="AB55" s="10">
        <v>239.25796802288428</v>
      </c>
      <c r="AC55" s="10">
        <v>239.25796802288428</v>
      </c>
      <c r="AD55" s="10">
        <v>239.2579680228844</v>
      </c>
      <c r="AE55" s="10">
        <v>239.25796802288431</v>
      </c>
    </row>
    <row r="56" spans="2:31" x14ac:dyDescent="0.25">
      <c r="B56" s="4" t="str">
        <f t="shared" si="6"/>
        <v>Other_C</v>
      </c>
      <c r="C56" s="10">
        <v>174.47808371663453</v>
      </c>
      <c r="D56" s="10">
        <v>174.55031626436977</v>
      </c>
      <c r="E56" s="10">
        <v>177.32055540232844</v>
      </c>
      <c r="F56" s="10">
        <v>180.77695671902262</v>
      </c>
      <c r="G56" s="10">
        <v>180.70766140664958</v>
      </c>
      <c r="H56" s="10">
        <v>183.02159781248318</v>
      </c>
      <c r="I56" s="10">
        <v>183.99479023089938</v>
      </c>
      <c r="J56" s="10">
        <v>184.89583939692852</v>
      </c>
      <c r="K56" s="10">
        <v>185.69221413377775</v>
      </c>
      <c r="L56" s="10">
        <v>192.21117451995946</v>
      </c>
      <c r="M56" s="10">
        <v>195.86481579801284</v>
      </c>
      <c r="N56" s="10">
        <v>196.19688342493765</v>
      </c>
      <c r="O56" s="10">
        <v>193.24579356695298</v>
      </c>
      <c r="P56" s="10">
        <v>192.31174224924453</v>
      </c>
      <c r="Q56" s="10">
        <v>192.11238772641599</v>
      </c>
      <c r="R56" s="10">
        <v>191.57186459209305</v>
      </c>
      <c r="S56" s="10">
        <v>191.66887685290368</v>
      </c>
      <c r="T56" s="10">
        <v>191.01138137013021</v>
      </c>
      <c r="U56" s="10">
        <v>190.57000884087174</v>
      </c>
      <c r="V56" s="10">
        <v>205.76485291718001</v>
      </c>
      <c r="W56" s="10">
        <v>210.4806409649708</v>
      </c>
      <c r="X56" s="10">
        <v>214.07773676659784</v>
      </c>
      <c r="Y56" s="10">
        <v>214.91994691880393</v>
      </c>
      <c r="Z56" s="10">
        <v>214.79242175140493</v>
      </c>
      <c r="AA56" s="10">
        <v>215.00500526361208</v>
      </c>
      <c r="AB56" s="10">
        <v>215.00500526361171</v>
      </c>
      <c r="AC56" s="10">
        <v>215.00500526361196</v>
      </c>
      <c r="AD56" s="10">
        <v>215.00500526361196</v>
      </c>
      <c r="AE56" s="10">
        <v>215.00500526361179</v>
      </c>
    </row>
    <row r="57" spans="2:31" x14ac:dyDescent="0.25">
      <c r="B57" s="4" t="str">
        <f t="shared" si="6"/>
        <v>Peak_D</v>
      </c>
      <c r="C57" s="10">
        <v>789.44971101044894</v>
      </c>
      <c r="D57" s="10">
        <v>803.2078135184737</v>
      </c>
      <c r="E57" s="10">
        <v>830.10170894512635</v>
      </c>
      <c r="F57" s="10">
        <v>845.64062824597056</v>
      </c>
      <c r="G57" s="10">
        <v>865.18348905140635</v>
      </c>
      <c r="H57" s="10">
        <v>907.1431367738553</v>
      </c>
      <c r="I57" s="10">
        <v>922.51950381318795</v>
      </c>
      <c r="J57" s="10">
        <v>937.20069339005158</v>
      </c>
      <c r="K57" s="10">
        <v>961.30767068256705</v>
      </c>
      <c r="L57" s="10">
        <v>967.29859438044321</v>
      </c>
      <c r="M57" s="10">
        <v>1052.6536786907684</v>
      </c>
      <c r="N57" s="10">
        <v>1142.558058457804</v>
      </c>
      <c r="O57" s="10">
        <v>795.6519463179086</v>
      </c>
      <c r="P57" s="10">
        <v>722.76084159797961</v>
      </c>
      <c r="Q57" s="10">
        <v>727.71254200106375</v>
      </c>
      <c r="R57" s="10">
        <v>730.34508668526644</v>
      </c>
      <c r="S57" s="10">
        <v>725.06721776040933</v>
      </c>
      <c r="T57" s="10">
        <v>719.95313832304612</v>
      </c>
      <c r="U57" s="10">
        <v>718.06059123823115</v>
      </c>
      <c r="V57" s="10">
        <v>726.01521402173319</v>
      </c>
      <c r="W57" s="10">
        <v>721.43919872449635</v>
      </c>
      <c r="X57" s="10">
        <v>733.97400145851293</v>
      </c>
      <c r="Y57" s="10">
        <v>729.01258657690164</v>
      </c>
      <c r="Z57" s="10">
        <v>728.92106917025808</v>
      </c>
      <c r="AA57" s="10">
        <v>729.00802869876418</v>
      </c>
      <c r="AB57" s="10">
        <v>729.00802869876463</v>
      </c>
      <c r="AC57" s="10">
        <v>729.00802869876441</v>
      </c>
      <c r="AD57" s="10">
        <v>729.00802869876532</v>
      </c>
      <c r="AE57" s="10">
        <v>729.00802869876577</v>
      </c>
    </row>
    <row r="58" spans="2:31" x14ac:dyDescent="0.25">
      <c r="B58" s="4" t="str">
        <f t="shared" si="6"/>
        <v>Other_D</v>
      </c>
      <c r="C58" s="10">
        <v>1125.589687621311</v>
      </c>
      <c r="D58" s="10">
        <v>1013.951234760528</v>
      </c>
      <c r="E58" s="10">
        <v>931.58955645890057</v>
      </c>
      <c r="F58" s="10">
        <v>935.34676729776663</v>
      </c>
      <c r="G58" s="10">
        <v>961.57765088810618</v>
      </c>
      <c r="H58" s="10">
        <v>1122.8112641894857</v>
      </c>
      <c r="I58" s="10">
        <v>1171.2010855528381</v>
      </c>
      <c r="J58" s="10">
        <v>1185.9052103964721</v>
      </c>
      <c r="K58" s="10">
        <v>1280.3580568596192</v>
      </c>
      <c r="L58" s="10">
        <v>1307.4899438093489</v>
      </c>
      <c r="M58" s="10">
        <v>1322.9783771571631</v>
      </c>
      <c r="N58" s="10">
        <v>1344.9756909011796</v>
      </c>
      <c r="O58" s="10">
        <v>1440.5305916795965</v>
      </c>
      <c r="P58" s="10">
        <v>1416.6646733278635</v>
      </c>
      <c r="Q58" s="10">
        <v>1462.1932373722479</v>
      </c>
      <c r="R58" s="10">
        <v>1650.164756187693</v>
      </c>
      <c r="S58" s="10">
        <v>1674.9526538003922</v>
      </c>
      <c r="T58" s="10">
        <v>1596.065790535934</v>
      </c>
      <c r="U58" s="10">
        <v>1653.9313722305701</v>
      </c>
      <c r="V58" s="10">
        <v>1538.5778335978266</v>
      </c>
      <c r="W58" s="10">
        <v>1578.2653860848336</v>
      </c>
      <c r="X58" s="10">
        <v>1539.712357463628</v>
      </c>
      <c r="Y58" s="10">
        <v>1524.2512372762287</v>
      </c>
      <c r="Z58" s="10">
        <v>1525.0509858787154</v>
      </c>
      <c r="AA58" s="10">
        <v>1523.0736372544902</v>
      </c>
      <c r="AB58" s="10">
        <v>1523.073637254492</v>
      </c>
      <c r="AC58" s="10">
        <v>1523.0736372544918</v>
      </c>
      <c r="AD58" s="10">
        <v>1523.0736372544911</v>
      </c>
      <c r="AE58" s="10">
        <v>1523.0736372544948</v>
      </c>
    </row>
    <row r="59" spans="2:31" x14ac:dyDescent="0.25">
      <c r="B59" s="6" t="str">
        <f t="shared" si="6"/>
        <v>Total</v>
      </c>
      <c r="C59" s="11">
        <v>170.35785051461522</v>
      </c>
      <c r="D59" s="11">
        <v>179.3614335754468</v>
      </c>
      <c r="E59" s="11">
        <v>181.06262772754056</v>
      </c>
      <c r="F59" s="11">
        <v>181.8756092533128</v>
      </c>
      <c r="G59" s="11">
        <v>224.46501409355582</v>
      </c>
      <c r="H59" s="11">
        <v>248.00678171940964</v>
      </c>
      <c r="I59" s="11">
        <v>248.21065581834151</v>
      </c>
      <c r="J59" s="11">
        <v>253.42245572759992</v>
      </c>
      <c r="K59" s="11">
        <v>248.34599197988223</v>
      </c>
      <c r="L59" s="11">
        <v>252.51228911787496</v>
      </c>
      <c r="M59" s="11">
        <v>262.62551716998104</v>
      </c>
      <c r="N59" s="11">
        <v>261.42434653675514</v>
      </c>
      <c r="O59" s="11">
        <v>212.4394812648228</v>
      </c>
      <c r="P59" s="11">
        <v>213.76682390655901</v>
      </c>
      <c r="Q59" s="11">
        <v>217.56417764213182</v>
      </c>
      <c r="R59" s="11">
        <v>228.15784251289833</v>
      </c>
      <c r="S59" s="11">
        <v>229.78862372452025</v>
      </c>
      <c r="T59" s="11">
        <v>228.47224042781409</v>
      </c>
      <c r="U59" s="11">
        <v>223.48662486222048</v>
      </c>
      <c r="V59" s="11">
        <v>217.63126430436694</v>
      </c>
      <c r="W59" s="11">
        <v>227.62854935119123</v>
      </c>
      <c r="X59" s="11">
        <v>228.7910232761798</v>
      </c>
      <c r="Y59" s="11">
        <v>247.94112580338597</v>
      </c>
      <c r="Z59" s="11">
        <v>250.26106956278423</v>
      </c>
      <c r="AA59" s="11">
        <v>245.45955734165659</v>
      </c>
      <c r="AB59" s="11">
        <v>246.08619529936504</v>
      </c>
      <c r="AC59" s="11">
        <v>246.84274469689785</v>
      </c>
      <c r="AD59" s="11">
        <v>247.73659786956046</v>
      </c>
      <c r="AE59" s="11">
        <v>248.77681902402068</v>
      </c>
    </row>
    <row r="62" spans="2:31" x14ac:dyDescent="0.25">
      <c r="B62" s="1" t="s">
        <v>12</v>
      </c>
    </row>
    <row r="63" spans="2:31" x14ac:dyDescent="0.25">
      <c r="B63" s="2" t="s">
        <v>0</v>
      </c>
      <c r="C63" s="3">
        <f t="shared" ref="C63:AE63" si="8">C$24</f>
        <v>2022</v>
      </c>
      <c r="D63" s="3">
        <f t="shared" si="8"/>
        <v>2023</v>
      </c>
      <c r="E63" s="3">
        <f t="shared" si="8"/>
        <v>2024</v>
      </c>
      <c r="F63" s="3">
        <f t="shared" si="8"/>
        <v>2025</v>
      </c>
      <c r="G63" s="3">
        <f t="shared" si="8"/>
        <v>2026</v>
      </c>
      <c r="H63" s="3">
        <f t="shared" si="8"/>
        <v>2027</v>
      </c>
      <c r="I63" s="3">
        <f t="shared" si="8"/>
        <v>2028</v>
      </c>
      <c r="J63" s="3">
        <f t="shared" si="8"/>
        <v>2029</v>
      </c>
      <c r="K63" s="3">
        <f t="shared" si="8"/>
        <v>2030</v>
      </c>
      <c r="L63" s="3">
        <f t="shared" si="8"/>
        <v>2031</v>
      </c>
      <c r="M63" s="3">
        <f t="shared" si="8"/>
        <v>2032</v>
      </c>
      <c r="N63" s="3">
        <f t="shared" si="8"/>
        <v>2033</v>
      </c>
      <c r="O63" s="3">
        <f t="shared" si="8"/>
        <v>2034</v>
      </c>
      <c r="P63" s="3">
        <f t="shared" si="8"/>
        <v>2035</v>
      </c>
      <c r="Q63" s="3">
        <f t="shared" si="8"/>
        <v>2036</v>
      </c>
      <c r="R63" s="3">
        <f t="shared" si="8"/>
        <v>2037</v>
      </c>
      <c r="S63" s="3">
        <f t="shared" si="8"/>
        <v>2038</v>
      </c>
      <c r="T63" s="3">
        <f t="shared" si="8"/>
        <v>2039</v>
      </c>
      <c r="U63" s="3">
        <f t="shared" si="8"/>
        <v>2040</v>
      </c>
      <c r="V63" s="3">
        <f t="shared" si="8"/>
        <v>2041</v>
      </c>
      <c r="W63" s="3">
        <f t="shared" si="8"/>
        <v>2042</v>
      </c>
      <c r="X63" s="3">
        <f t="shared" si="8"/>
        <v>2043</v>
      </c>
      <c r="Y63" s="3">
        <f t="shared" si="8"/>
        <v>2044</v>
      </c>
      <c r="Z63" s="3">
        <f t="shared" si="8"/>
        <v>2045</v>
      </c>
      <c r="AA63" s="3">
        <f t="shared" si="8"/>
        <v>2046</v>
      </c>
      <c r="AB63" s="3">
        <f t="shared" si="8"/>
        <v>2047</v>
      </c>
      <c r="AC63" s="3">
        <f t="shared" si="8"/>
        <v>2048</v>
      </c>
      <c r="AD63" s="3">
        <f t="shared" si="8"/>
        <v>2049</v>
      </c>
      <c r="AE63" s="3">
        <f t="shared" si="8"/>
        <v>2050</v>
      </c>
    </row>
    <row r="64" spans="2:31" x14ac:dyDescent="0.25">
      <c r="B64" s="4" t="s">
        <v>1</v>
      </c>
      <c r="C64" s="10">
        <f>C51*(1+$C$75)^(C$63-$C$63)</f>
        <v>60.003114425998128</v>
      </c>
      <c r="D64" s="10">
        <f t="shared" ref="D64:AE64" si="9">D51*(1+$C$75)^(D$63-$C$63)</f>
        <v>59.54518181757107</v>
      </c>
      <c r="E64" s="10">
        <f t="shared" si="9"/>
        <v>63.294141242334184</v>
      </c>
      <c r="F64" s="10">
        <f t="shared" si="9"/>
        <v>66.954090410999882</v>
      </c>
      <c r="G64" s="10">
        <f t="shared" si="9"/>
        <v>65.971964545426658</v>
      </c>
      <c r="H64" s="10">
        <f t="shared" si="9"/>
        <v>68.053166595205923</v>
      </c>
      <c r="I64" s="10">
        <f t="shared" si="9"/>
        <v>68.031347635784982</v>
      </c>
      <c r="J64" s="10">
        <f t="shared" si="9"/>
        <v>73.076619187308907</v>
      </c>
      <c r="K64" s="10">
        <f t="shared" si="9"/>
        <v>73.113582659743429</v>
      </c>
      <c r="L64" s="10">
        <f t="shared" si="9"/>
        <v>73.496786870220717</v>
      </c>
      <c r="M64" s="10">
        <f t="shared" si="9"/>
        <v>79.176504591692947</v>
      </c>
      <c r="N64" s="10">
        <f t="shared" si="9"/>
        <v>81.255893845924916</v>
      </c>
      <c r="O64" s="10">
        <f t="shared" si="9"/>
        <v>82.849808055832696</v>
      </c>
      <c r="P64" s="10">
        <f t="shared" si="9"/>
        <v>84.004351076353728</v>
      </c>
      <c r="Q64" s="10">
        <f t="shared" si="9"/>
        <v>84.774729644700926</v>
      </c>
      <c r="R64" s="10">
        <f t="shared" si="9"/>
        <v>88.105698349662447</v>
      </c>
      <c r="S64" s="10">
        <f t="shared" si="9"/>
        <v>90.872321064805334</v>
      </c>
      <c r="T64" s="10">
        <f t="shared" si="9"/>
        <v>93.653506488512463</v>
      </c>
      <c r="U64" s="10">
        <f t="shared" si="9"/>
        <v>95.414229169196432</v>
      </c>
      <c r="V64" s="10">
        <f t="shared" si="9"/>
        <v>104.29135550753112</v>
      </c>
      <c r="W64" s="10">
        <f t="shared" si="9"/>
        <v>109.48347862717236</v>
      </c>
      <c r="X64" s="10">
        <f t="shared" si="9"/>
        <v>111.59042332526305</v>
      </c>
      <c r="Y64" s="10">
        <f t="shared" si="9"/>
        <v>116.28451968430622</v>
      </c>
      <c r="Z64" s="10">
        <f t="shared" si="9"/>
        <v>118.7249748755325</v>
      </c>
      <c r="AA64" s="10">
        <f t="shared" si="9"/>
        <v>121.21784305656999</v>
      </c>
      <c r="AB64" s="10">
        <f t="shared" si="9"/>
        <v>123.76341776075805</v>
      </c>
      <c r="AC64" s="10">
        <f t="shared" si="9"/>
        <v>126.36244953373372</v>
      </c>
      <c r="AD64" s="10">
        <f t="shared" si="9"/>
        <v>129.01606097394207</v>
      </c>
      <c r="AE64" s="10">
        <f t="shared" si="9"/>
        <v>131.72539825439515</v>
      </c>
    </row>
    <row r="65" spans="2:31" x14ac:dyDescent="0.25">
      <c r="B65" s="4" t="s">
        <v>2</v>
      </c>
      <c r="C65" s="10">
        <f t="shared" ref="C65:AE72" si="10">C52*(1+$C$75)^(C$63-$C$63)</f>
        <v>-0.81124292553428068</v>
      </c>
      <c r="D65" s="10">
        <f t="shared" si="10"/>
        <v>-0.66510044679813596</v>
      </c>
      <c r="E65" s="10">
        <f t="shared" si="10"/>
        <v>2.5717372786530763</v>
      </c>
      <c r="F65" s="10">
        <f t="shared" si="10"/>
        <v>17.09007905513057</v>
      </c>
      <c r="G65" s="10">
        <f t="shared" si="10"/>
        <v>47.447775175701899</v>
      </c>
      <c r="H65" s="10">
        <f t="shared" si="10"/>
        <v>51.411505577807183</v>
      </c>
      <c r="I65" s="10">
        <f t="shared" si="10"/>
        <v>52.849164891348408</v>
      </c>
      <c r="J65" s="10">
        <f t="shared" si="10"/>
        <v>54.00735507265113</v>
      </c>
      <c r="K65" s="10">
        <f t="shared" si="10"/>
        <v>52.395909506561644</v>
      </c>
      <c r="L65" s="10">
        <f t="shared" si="10"/>
        <v>53.922620401882924</v>
      </c>
      <c r="M65" s="10">
        <f t="shared" si="10"/>
        <v>53.496733351218438</v>
      </c>
      <c r="N65" s="10">
        <f t="shared" si="10"/>
        <v>55.071385686197111</v>
      </c>
      <c r="O65" s="10">
        <f t="shared" si="10"/>
        <v>57.013316696723493</v>
      </c>
      <c r="P65" s="10">
        <f t="shared" si="10"/>
        <v>60.289414893819213</v>
      </c>
      <c r="Q65" s="10">
        <f t="shared" si="10"/>
        <v>58.980072237817623</v>
      </c>
      <c r="R65" s="10">
        <f t="shared" si="10"/>
        <v>61.01480423294791</v>
      </c>
      <c r="S65" s="10">
        <f t="shared" si="10"/>
        <v>61.439320321101356</v>
      </c>
      <c r="T65" s="10">
        <f t="shared" si="10"/>
        <v>61.570509168365462</v>
      </c>
      <c r="U65" s="10">
        <f t="shared" si="10"/>
        <v>63.040352581568158</v>
      </c>
      <c r="V65" s="10">
        <f t="shared" si="10"/>
        <v>64.953928465995986</v>
      </c>
      <c r="W65" s="10">
        <f t="shared" si="10"/>
        <v>68.178702343233226</v>
      </c>
      <c r="X65" s="10">
        <f t="shared" si="10"/>
        <v>70.822265968263068</v>
      </c>
      <c r="Y65" s="10">
        <f t="shared" si="10"/>
        <v>92.547067313029885</v>
      </c>
      <c r="Z65" s="10">
        <f t="shared" si="10"/>
        <v>100.38445845483133</v>
      </c>
      <c r="AA65" s="10">
        <f t="shared" si="10"/>
        <v>85.985060346627066</v>
      </c>
      <c r="AB65" s="10">
        <f t="shared" si="10"/>
        <v>87.790746613906251</v>
      </c>
      <c r="AC65" s="10">
        <f t="shared" si="10"/>
        <v>89.634352292798255</v>
      </c>
      <c r="AD65" s="10">
        <f t="shared" si="10"/>
        <v>91.51667369094686</v>
      </c>
      <c r="AE65" s="10">
        <f t="shared" si="10"/>
        <v>93.438523838456717</v>
      </c>
    </row>
    <row r="66" spans="2:31" x14ac:dyDescent="0.25">
      <c r="B66" s="4" t="s">
        <v>3</v>
      </c>
      <c r="C66" s="10">
        <f t="shared" si="10"/>
        <v>68.635620263792134</v>
      </c>
      <c r="D66" s="10">
        <f t="shared" si="10"/>
        <v>63.141938668581275</v>
      </c>
      <c r="E66" s="10">
        <f t="shared" si="10"/>
        <v>66.149989252407011</v>
      </c>
      <c r="F66" s="10">
        <f t="shared" si="10"/>
        <v>19.442605777572641</v>
      </c>
      <c r="G66" s="10">
        <f t="shared" si="10"/>
        <v>21.247979385003081</v>
      </c>
      <c r="H66" s="10">
        <f t="shared" si="10"/>
        <v>52.001887478486395</v>
      </c>
      <c r="I66" s="10">
        <f t="shared" si="10"/>
        <v>61.480134242062483</v>
      </c>
      <c r="J66" s="10">
        <f t="shared" si="10"/>
        <v>66.939311226347357</v>
      </c>
      <c r="K66" s="10">
        <f t="shared" si="10"/>
        <v>55.026381918513955</v>
      </c>
      <c r="L66" s="10">
        <f t="shared" si="10"/>
        <v>69.417993876926445</v>
      </c>
      <c r="M66" s="10">
        <f t="shared" si="10"/>
        <v>85.85184984746661</v>
      </c>
      <c r="N66" s="10">
        <f t="shared" si="10"/>
        <v>112.7629475078401</v>
      </c>
      <c r="O66" s="10">
        <f t="shared" si="10"/>
        <v>108.6761577948548</v>
      </c>
      <c r="P66" s="10">
        <f t="shared" si="10"/>
        <v>92.695657548323723</v>
      </c>
      <c r="Q66" s="10">
        <f t="shared" si="10"/>
        <v>82.094443850744213</v>
      </c>
      <c r="R66" s="10">
        <f t="shared" si="10"/>
        <v>90.258273425645456</v>
      </c>
      <c r="S66" s="10">
        <f t="shared" si="10"/>
        <v>97.082619979952398</v>
      </c>
      <c r="T66" s="10">
        <f t="shared" si="10"/>
        <v>124.3534392671498</v>
      </c>
      <c r="U66" s="10">
        <f t="shared" si="10"/>
        <v>128.84397890211108</v>
      </c>
      <c r="V66" s="10">
        <f t="shared" si="10"/>
        <v>128.58756632805157</v>
      </c>
      <c r="W66" s="10">
        <f t="shared" si="10"/>
        <v>120.97384614444582</v>
      </c>
      <c r="X66" s="10">
        <f t="shared" si="10"/>
        <v>103.34224506211579</v>
      </c>
      <c r="Y66" s="10">
        <f t="shared" si="10"/>
        <v>105.56064733005273</v>
      </c>
      <c r="Z66" s="10">
        <f t="shared" si="10"/>
        <v>107.80988749106797</v>
      </c>
      <c r="AA66" s="10">
        <f t="shared" si="10"/>
        <v>109.99799059782322</v>
      </c>
      <c r="AB66" s="10">
        <f t="shared" si="10"/>
        <v>112.30794840037757</v>
      </c>
      <c r="AC66" s="10">
        <f t="shared" si="10"/>
        <v>114.6664153167855</v>
      </c>
      <c r="AD66" s="10">
        <f t="shared" si="10"/>
        <v>117.07441003843796</v>
      </c>
      <c r="AE66" s="10">
        <f t="shared" si="10"/>
        <v>119.53297264924507</v>
      </c>
    </row>
    <row r="67" spans="2:31" x14ac:dyDescent="0.25">
      <c r="B67" s="4" t="s">
        <v>5</v>
      </c>
      <c r="C67" s="10">
        <f t="shared" si="10"/>
        <v>2.1119517635157181</v>
      </c>
      <c r="D67" s="10">
        <f t="shared" si="10"/>
        <v>4.2638559982024402</v>
      </c>
      <c r="E67" s="10">
        <f t="shared" si="10"/>
        <v>5.8608520047667545</v>
      </c>
      <c r="F67" s="10">
        <f t="shared" si="10"/>
        <v>0.55353368307812767</v>
      </c>
      <c r="G67" s="10">
        <f t="shared" si="10"/>
        <v>24.953645750579412</v>
      </c>
      <c r="H67" s="10">
        <f t="shared" si="10"/>
        <v>112.51375537460717</v>
      </c>
      <c r="I67" s="10">
        <f t="shared" si="10"/>
        <v>109.10505058813096</v>
      </c>
      <c r="J67" s="10">
        <f t="shared" si="10"/>
        <v>140.69214441289461</v>
      </c>
      <c r="K67" s="10">
        <f t="shared" si="10"/>
        <v>159.13900230461266</v>
      </c>
      <c r="L67" s="10">
        <f t="shared" si="10"/>
        <v>161.0950185493233</v>
      </c>
      <c r="M67" s="10">
        <f t="shared" si="10"/>
        <v>277.0882713875634</v>
      </c>
      <c r="N67" s="10">
        <f t="shared" si="10"/>
        <v>297.55342941616391</v>
      </c>
      <c r="O67" s="10">
        <f t="shared" si="10"/>
        <v>328.45068900607521</v>
      </c>
      <c r="P67" s="10">
        <f t="shared" si="10"/>
        <v>346.50425986456418</v>
      </c>
      <c r="Q67" s="10">
        <f t="shared" si="10"/>
        <v>359.06394439613831</v>
      </c>
      <c r="R67" s="10">
        <f t="shared" si="10"/>
        <v>370.86601824483654</v>
      </c>
      <c r="S67" s="10">
        <f t="shared" si="10"/>
        <v>111.12066067800403</v>
      </c>
      <c r="T67" s="10">
        <f t="shared" si="10"/>
        <v>114.94765576720161</v>
      </c>
      <c r="U67" s="10">
        <f t="shared" si="10"/>
        <v>115.13522564443494</v>
      </c>
      <c r="V67" s="10">
        <f t="shared" si="10"/>
        <v>38.978752986171514</v>
      </c>
      <c r="W67" s="10">
        <f t="shared" si="10"/>
        <v>17.602282724640691</v>
      </c>
      <c r="X67" s="10">
        <f t="shared" si="10"/>
        <v>22.317707608155427</v>
      </c>
      <c r="Y67" s="10">
        <f t="shared" si="10"/>
        <v>317.83183854527232</v>
      </c>
      <c r="Z67" s="10">
        <f t="shared" si="10"/>
        <v>324.53934640012733</v>
      </c>
      <c r="AA67" s="10">
        <f t="shared" si="10"/>
        <v>331.2590576295546</v>
      </c>
      <c r="AB67" s="10">
        <f t="shared" si="10"/>
        <v>338.21549783977514</v>
      </c>
      <c r="AC67" s="10">
        <f t="shared" si="10"/>
        <v>345.31802329441052</v>
      </c>
      <c r="AD67" s="10">
        <f t="shared" si="10"/>
        <v>352.56970178359319</v>
      </c>
      <c r="AE67" s="10">
        <f t="shared" si="10"/>
        <v>359.97366552104847</v>
      </c>
    </row>
    <row r="68" spans="2:31" x14ac:dyDescent="0.25">
      <c r="B68" s="4" t="s">
        <v>4</v>
      </c>
      <c r="C68" s="10">
        <f t="shared" si="10"/>
        <v>211.20566373390872</v>
      </c>
      <c r="D68" s="10">
        <f t="shared" si="10"/>
        <v>205.9389514342368</v>
      </c>
      <c r="E68" s="10">
        <f t="shared" si="10"/>
        <v>213.45171562725392</v>
      </c>
      <c r="F68" s="10">
        <f t="shared" si="10"/>
        <v>221.88862515978141</v>
      </c>
      <c r="G68" s="10">
        <f t="shared" si="10"/>
        <v>225.27870147431028</v>
      </c>
      <c r="H68" s="10">
        <f t="shared" si="10"/>
        <v>240.21683077470908</v>
      </c>
      <c r="I68" s="10">
        <f t="shared" si="10"/>
        <v>246.72862915496498</v>
      </c>
      <c r="J68" s="10">
        <f t="shared" si="10"/>
        <v>253.30139672523705</v>
      </c>
      <c r="K68" s="10">
        <f t="shared" si="10"/>
        <v>259.61324107229916</v>
      </c>
      <c r="L68" s="10">
        <f t="shared" si="10"/>
        <v>265.8439516193942</v>
      </c>
      <c r="M68" s="10">
        <f t="shared" si="10"/>
        <v>272.00939775831637</v>
      </c>
      <c r="N68" s="10">
        <f t="shared" si="10"/>
        <v>278.21789642820232</v>
      </c>
      <c r="O68" s="10">
        <f t="shared" si="10"/>
        <v>281.84559216213512</v>
      </c>
      <c r="P68" s="10">
        <f t="shared" si="10"/>
        <v>289.10080107099355</v>
      </c>
      <c r="Q68" s="10">
        <f t="shared" si="10"/>
        <v>296.58869937941449</v>
      </c>
      <c r="R68" s="10">
        <f t="shared" si="10"/>
        <v>304.05528286056909</v>
      </c>
      <c r="S68" s="10">
        <f t="shared" si="10"/>
        <v>310.19876457082404</v>
      </c>
      <c r="T68" s="10">
        <f t="shared" si="10"/>
        <v>318.09317318584277</v>
      </c>
      <c r="U68" s="10">
        <f t="shared" si="10"/>
        <v>323.35964654452886</v>
      </c>
      <c r="V68" s="10">
        <f t="shared" si="10"/>
        <v>352.07870022273386</v>
      </c>
      <c r="W68" s="10">
        <f t="shared" si="10"/>
        <v>363.384249853369</v>
      </c>
      <c r="X68" s="10">
        <f t="shared" si="10"/>
        <v>370.66986308281952</v>
      </c>
      <c r="Y68" s="10">
        <f t="shared" si="10"/>
        <v>378.06564849299514</v>
      </c>
      <c r="Z68" s="10">
        <f t="shared" si="10"/>
        <v>386.09746379740614</v>
      </c>
      <c r="AA68" s="10">
        <f t="shared" si="10"/>
        <v>393.98911197310264</v>
      </c>
      <c r="AB68" s="10">
        <f t="shared" si="10"/>
        <v>402.26288332453805</v>
      </c>
      <c r="AC68" s="10">
        <f t="shared" si="10"/>
        <v>410.71040387435329</v>
      </c>
      <c r="AD68" s="10">
        <f t="shared" si="10"/>
        <v>419.33532235571494</v>
      </c>
      <c r="AE68" s="10">
        <f t="shared" si="10"/>
        <v>428.14136412518468</v>
      </c>
    </row>
    <row r="69" spans="2:31" x14ac:dyDescent="0.25">
      <c r="B69" s="4" t="s">
        <v>7</v>
      </c>
      <c r="C69" s="10">
        <f t="shared" si="10"/>
        <v>174.47808371663453</v>
      </c>
      <c r="D69" s="10">
        <f t="shared" si="10"/>
        <v>178.21587290592151</v>
      </c>
      <c r="E69" s="10">
        <f t="shared" si="10"/>
        <v>184.84621709415862</v>
      </c>
      <c r="F69" s="10">
        <f t="shared" si="10"/>
        <v>192.40674708145642</v>
      </c>
      <c r="G69" s="10">
        <f t="shared" si="10"/>
        <v>196.37198671570587</v>
      </c>
      <c r="H69" s="10">
        <f t="shared" si="10"/>
        <v>203.06311917791575</v>
      </c>
      <c r="I69" s="10">
        <f t="shared" si="10"/>
        <v>208.42988012927887</v>
      </c>
      <c r="J69" s="10">
        <f t="shared" si="10"/>
        <v>213.84905389444222</v>
      </c>
      <c r="K69" s="10">
        <f t="shared" si="10"/>
        <v>219.28030739244193</v>
      </c>
      <c r="L69" s="10">
        <f t="shared" si="10"/>
        <v>231.74496716426495</v>
      </c>
      <c r="M69" s="10">
        <f t="shared" si="10"/>
        <v>241.10923734225204</v>
      </c>
      <c r="N69" s="10">
        <f t="shared" si="10"/>
        <v>246.5898902479924</v>
      </c>
      <c r="O69" s="10">
        <f t="shared" si="10"/>
        <v>247.98131253054771</v>
      </c>
      <c r="P69" s="10">
        <f t="shared" si="10"/>
        <v>251.96513436424326</v>
      </c>
      <c r="Q69" s="10">
        <f t="shared" si="10"/>
        <v>256.98972462006861</v>
      </c>
      <c r="R69" s="10">
        <f t="shared" si="10"/>
        <v>261.64826400114191</v>
      </c>
      <c r="S69" s="10">
        <f t="shared" si="10"/>
        <v>267.27815907288556</v>
      </c>
      <c r="T69" s="10">
        <f t="shared" si="10"/>
        <v>271.95488286002194</v>
      </c>
      <c r="U69" s="10">
        <f t="shared" si="10"/>
        <v>277.02432904491451</v>
      </c>
      <c r="V69" s="10">
        <f t="shared" si="10"/>
        <v>305.39385473677896</v>
      </c>
      <c r="W69" s="10">
        <f t="shared" si="10"/>
        <v>318.95322617756824</v>
      </c>
      <c r="X69" s="10">
        <f t="shared" si="10"/>
        <v>331.21659529146581</v>
      </c>
      <c r="Y69" s="10">
        <f t="shared" si="10"/>
        <v>339.50255776742199</v>
      </c>
      <c r="Z69" s="10">
        <f t="shared" si="10"/>
        <v>346.42643341911935</v>
      </c>
      <c r="AA69" s="10">
        <f t="shared" si="10"/>
        <v>354.05145247025013</v>
      </c>
      <c r="AB69" s="10">
        <f t="shared" si="10"/>
        <v>361.48653297212473</v>
      </c>
      <c r="AC69" s="10">
        <f t="shared" si="10"/>
        <v>369.07775016453974</v>
      </c>
      <c r="AD69" s="10">
        <f t="shared" si="10"/>
        <v>376.8283829179951</v>
      </c>
      <c r="AE69" s="10">
        <f t="shared" si="10"/>
        <v>384.74177895927255</v>
      </c>
    </row>
    <row r="70" spans="2:31" x14ac:dyDescent="0.25">
      <c r="B70" s="4" t="s">
        <v>6</v>
      </c>
      <c r="C70" s="10">
        <f t="shared" si="10"/>
        <v>789.44971101044894</v>
      </c>
      <c r="D70" s="10">
        <f t="shared" si="10"/>
        <v>820.07517760236158</v>
      </c>
      <c r="E70" s="10">
        <f t="shared" si="10"/>
        <v>865.33205557446627</v>
      </c>
      <c r="F70" s="10">
        <f t="shared" si="10"/>
        <v>900.04260185449402</v>
      </c>
      <c r="G70" s="10">
        <f t="shared" si="10"/>
        <v>940.18039576267256</v>
      </c>
      <c r="H70" s="10">
        <f t="shared" si="10"/>
        <v>1006.4785637095649</v>
      </c>
      <c r="I70" s="10">
        <f t="shared" si="10"/>
        <v>1045.0330107467016</v>
      </c>
      <c r="J70" s="10">
        <f t="shared" si="10"/>
        <v>1083.9588508015238</v>
      </c>
      <c r="K70" s="10">
        <f t="shared" si="10"/>
        <v>1135.1894451219293</v>
      </c>
      <c r="L70" s="10">
        <f t="shared" si="10"/>
        <v>1166.2515540659042</v>
      </c>
      <c r="M70" s="10">
        <f t="shared" si="10"/>
        <v>1295.8147925678759</v>
      </c>
      <c r="N70" s="10">
        <f t="shared" si="10"/>
        <v>1436.02314837412</v>
      </c>
      <c r="O70" s="10">
        <f t="shared" si="10"/>
        <v>1021.0147932510617</v>
      </c>
      <c r="P70" s="10">
        <f t="shared" si="10"/>
        <v>946.95482676468691</v>
      </c>
      <c r="Q70" s="10">
        <f t="shared" si="10"/>
        <v>973.46479310718826</v>
      </c>
      <c r="R70" s="10">
        <f t="shared" si="10"/>
        <v>997.50307520288493</v>
      </c>
      <c r="S70" s="10">
        <f t="shared" si="10"/>
        <v>1011.0907641819645</v>
      </c>
      <c r="T70" s="10">
        <f t="shared" si="10"/>
        <v>1025.0424346073389</v>
      </c>
      <c r="U70" s="10">
        <f t="shared" si="10"/>
        <v>1043.8172024616235</v>
      </c>
      <c r="V70" s="10">
        <f t="shared" si="10"/>
        <v>1077.5435243884281</v>
      </c>
      <c r="W70" s="10">
        <f t="shared" si="10"/>
        <v>1093.2376434678054</v>
      </c>
      <c r="X70" s="10">
        <f t="shared" si="10"/>
        <v>1135.5892185117364</v>
      </c>
      <c r="Y70" s="10">
        <f t="shared" si="10"/>
        <v>1151.5991946573838</v>
      </c>
      <c r="Z70" s="10">
        <f t="shared" si="10"/>
        <v>1175.6351745452212</v>
      </c>
      <c r="AA70" s="10">
        <f t="shared" si="10"/>
        <v>1200.4667105624528</v>
      </c>
      <c r="AB70" s="10">
        <f t="shared" si="10"/>
        <v>1225.6765114842649</v>
      </c>
      <c r="AC70" s="10">
        <f t="shared" si="10"/>
        <v>1251.4157182254339</v>
      </c>
      <c r="AD70" s="10">
        <f t="shared" si="10"/>
        <v>1277.6954483081697</v>
      </c>
      <c r="AE70" s="10">
        <f t="shared" si="10"/>
        <v>1304.5270527226419</v>
      </c>
    </row>
    <row r="71" spans="2:31" x14ac:dyDescent="0.25">
      <c r="B71" s="4" t="s">
        <v>8</v>
      </c>
      <c r="C71" s="10">
        <f t="shared" si="10"/>
        <v>1125.589687621311</v>
      </c>
      <c r="D71" s="10">
        <f t="shared" si="10"/>
        <v>1035.2442106904989</v>
      </c>
      <c r="E71" s="10">
        <f t="shared" si="10"/>
        <v>971.12714882457249</v>
      </c>
      <c r="F71" s="10">
        <f t="shared" si="10"/>
        <v>995.51973965707248</v>
      </c>
      <c r="G71" s="10">
        <f t="shared" si="10"/>
        <v>1044.9303157180391</v>
      </c>
      <c r="H71" s="10">
        <f t="shared" si="10"/>
        <v>1245.763124568595</v>
      </c>
      <c r="I71" s="10">
        <f t="shared" si="10"/>
        <v>1326.7402928241381</v>
      </c>
      <c r="J71" s="10">
        <f t="shared" si="10"/>
        <v>1371.6085125492978</v>
      </c>
      <c r="K71" s="10">
        <f t="shared" si="10"/>
        <v>1511.9498121676856</v>
      </c>
      <c r="L71" s="10">
        <f t="shared" si="10"/>
        <v>1576.4131032050889</v>
      </c>
      <c r="M71" s="10">
        <f t="shared" si="10"/>
        <v>1628.584012074976</v>
      </c>
      <c r="N71" s="10">
        <f t="shared" si="10"/>
        <v>1690.4315818677487</v>
      </c>
      <c r="O71" s="10">
        <f t="shared" si="10"/>
        <v>1848.5508029510968</v>
      </c>
      <c r="P71" s="10">
        <f t="shared" si="10"/>
        <v>1856.1014558409479</v>
      </c>
      <c r="Q71" s="10">
        <f t="shared" si="10"/>
        <v>1955.9833796285245</v>
      </c>
      <c r="R71" s="10">
        <f t="shared" si="10"/>
        <v>2253.7899534031999</v>
      </c>
      <c r="S71" s="10">
        <f t="shared" si="10"/>
        <v>2335.6857367384887</v>
      </c>
      <c r="T71" s="10">
        <f t="shared" si="10"/>
        <v>2272.418962621904</v>
      </c>
      <c r="U71" s="10">
        <f t="shared" si="10"/>
        <v>2404.2567425239176</v>
      </c>
      <c r="V71" s="10">
        <f t="shared" si="10"/>
        <v>2283.5397238814417</v>
      </c>
      <c r="W71" s="10">
        <f t="shared" si="10"/>
        <v>2391.6348522518992</v>
      </c>
      <c r="X71" s="10">
        <f t="shared" si="10"/>
        <v>2382.2107448908259</v>
      </c>
      <c r="Y71" s="10">
        <f t="shared" si="10"/>
        <v>2407.8137053092719</v>
      </c>
      <c r="Z71" s="10">
        <f t="shared" si="10"/>
        <v>2459.6676619798827</v>
      </c>
      <c r="AA71" s="10">
        <f t="shared" si="10"/>
        <v>2508.0645579759553</v>
      </c>
      <c r="AB71" s="10">
        <f t="shared" si="10"/>
        <v>2560.7339136934529</v>
      </c>
      <c r="AC71" s="10">
        <f t="shared" si="10"/>
        <v>2614.5093258810148</v>
      </c>
      <c r="AD71" s="10">
        <f t="shared" si="10"/>
        <v>2669.4140217245154</v>
      </c>
      <c r="AE71" s="10">
        <f t="shared" si="10"/>
        <v>2725.4717161807357</v>
      </c>
    </row>
    <row r="72" spans="2:31" x14ac:dyDescent="0.25">
      <c r="B72" s="6" t="s">
        <v>13</v>
      </c>
      <c r="C72" s="11">
        <f t="shared" si="10"/>
        <v>170.35785051461522</v>
      </c>
      <c r="D72" s="11">
        <f t="shared" si="10"/>
        <v>183.12802368053116</v>
      </c>
      <c r="E72" s="11">
        <f t="shared" si="10"/>
        <v>188.74710671092507</v>
      </c>
      <c r="F72" s="11">
        <f t="shared" si="10"/>
        <v>193.57607841733088</v>
      </c>
      <c r="G72" s="11">
        <f t="shared" si="10"/>
        <v>243.92236844086844</v>
      </c>
      <c r="H72" s="11">
        <f t="shared" si="10"/>
        <v>275.16441379130441</v>
      </c>
      <c r="I72" s="11">
        <f t="shared" si="10"/>
        <v>281.17381570480205</v>
      </c>
      <c r="J72" s="11">
        <f t="shared" si="10"/>
        <v>293.10639206224175</v>
      </c>
      <c r="K72" s="11">
        <f t="shared" si="10"/>
        <v>293.26692944593196</v>
      </c>
      <c r="L72" s="11">
        <f t="shared" si="10"/>
        <v>304.44875172498712</v>
      </c>
      <c r="M72" s="11">
        <f t="shared" si="10"/>
        <v>323.29154112482047</v>
      </c>
      <c r="N72" s="11">
        <f t="shared" si="10"/>
        <v>328.5709731740713</v>
      </c>
      <c r="O72" s="11">
        <f t="shared" si="10"/>
        <v>272.61147797821178</v>
      </c>
      <c r="P72" s="11">
        <f t="shared" si="10"/>
        <v>280.07539154019213</v>
      </c>
      <c r="Q72" s="11">
        <f t="shared" si="10"/>
        <v>291.03671429593669</v>
      </c>
      <c r="R72" s="11">
        <f t="shared" si="10"/>
        <v>311.61728022461256</v>
      </c>
      <c r="S72" s="11">
        <f t="shared" si="10"/>
        <v>320.43533271244979</v>
      </c>
      <c r="T72" s="11">
        <f t="shared" si="10"/>
        <v>325.29025724343194</v>
      </c>
      <c r="U72" s="11">
        <f t="shared" si="10"/>
        <v>324.87395408931195</v>
      </c>
      <c r="V72" s="11">
        <f t="shared" si="10"/>
        <v>323.00584757252358</v>
      </c>
      <c r="W72" s="11">
        <f t="shared" si="10"/>
        <v>344.9384221409947</v>
      </c>
      <c r="X72" s="11">
        <f t="shared" si="10"/>
        <v>353.98068434087867</v>
      </c>
      <c r="Y72" s="11">
        <f t="shared" si="10"/>
        <v>391.66511807201107</v>
      </c>
      <c r="Z72" s="11">
        <f t="shared" si="10"/>
        <v>403.63179038332339</v>
      </c>
      <c r="AA72" s="11">
        <f t="shared" si="10"/>
        <v>404.20134728010549</v>
      </c>
      <c r="AB72" s="11">
        <f t="shared" si="10"/>
        <v>413.74313794230562</v>
      </c>
      <c r="AC72" s="11">
        <f t="shared" si="10"/>
        <v>423.73043709131571</v>
      </c>
      <c r="AD72" s="11">
        <f t="shared" si="10"/>
        <v>434.1953874531107</v>
      </c>
      <c r="AE72" s="11">
        <f t="shared" si="10"/>
        <v>445.17491952234957</v>
      </c>
    </row>
    <row r="75" spans="2:31" x14ac:dyDescent="0.25">
      <c r="B75" s="12" t="s">
        <v>14</v>
      </c>
      <c r="C75" s="13">
        <v>2.1000000000000001E-2</v>
      </c>
    </row>
    <row r="76" spans="2:31" x14ac:dyDescent="0.25">
      <c r="B76" s="14" t="s">
        <v>15</v>
      </c>
      <c r="C76" s="15"/>
      <c r="D76" s="16" t="s">
        <v>16</v>
      </c>
    </row>
    <row r="77" spans="2:31" x14ac:dyDescent="0.25">
      <c r="B77" s="17" t="s">
        <v>17</v>
      </c>
      <c r="C77" s="18"/>
      <c r="D77" s="16" t="s">
        <v>18</v>
      </c>
    </row>
  </sheetData>
  <conditionalFormatting sqref="C51:AE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8D9E4-2A84-40C6-8A2D-B53BF425B4C3}">
  <dimension ref="B1:L18"/>
  <sheetViews>
    <sheetView zoomScale="85" zoomScaleNormal="85" workbookViewId="0"/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19</v>
      </c>
      <c r="C2" s="19" t="s">
        <v>20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21</v>
      </c>
      <c r="E5" s="22"/>
      <c r="F5" s="22"/>
      <c r="G5" s="22"/>
      <c r="H5" s="23" t="s">
        <v>22</v>
      </c>
      <c r="I5" s="22" t="s">
        <v>23</v>
      </c>
      <c r="J5" s="22"/>
      <c r="K5" s="22"/>
      <c r="L5" s="22"/>
    </row>
    <row r="6" spans="2:12" x14ac:dyDescent="0.25">
      <c r="C6" s="24" t="s">
        <v>24</v>
      </c>
      <c r="D6" s="25" t="s">
        <v>25</v>
      </c>
      <c r="E6" s="25" t="s">
        <v>26</v>
      </c>
      <c r="F6" s="25" t="s">
        <v>27</v>
      </c>
      <c r="G6" s="25" t="s">
        <v>28</v>
      </c>
      <c r="H6" s="23"/>
      <c r="I6" s="25" t="s">
        <v>25</v>
      </c>
      <c r="J6" s="25" t="s">
        <v>26</v>
      </c>
      <c r="K6" s="25" t="s">
        <v>27</v>
      </c>
      <c r="L6" s="25" t="s">
        <v>28</v>
      </c>
    </row>
    <row r="7" spans="2:12" x14ac:dyDescent="0.25">
      <c r="B7" s="20" t="s">
        <v>29</v>
      </c>
      <c r="C7" s="26" t="str">
        <f>B7</f>
        <v>Cooling</v>
      </c>
      <c r="D7" s="31">
        <v>2.2168360794158772</v>
      </c>
      <c r="E7" s="31">
        <v>0.25540449317143543</v>
      </c>
      <c r="F7" s="31">
        <v>5.0647094094335821E-2</v>
      </c>
      <c r="G7" s="31">
        <v>0.55756021678249812</v>
      </c>
      <c r="H7" s="32"/>
      <c r="I7" s="31">
        <v>0.60805366384744286</v>
      </c>
      <c r="J7" s="31">
        <v>2.3262842416156958E-3</v>
      </c>
      <c r="K7" s="31">
        <v>4.0358511709110471E-2</v>
      </c>
      <c r="L7" s="31">
        <v>0.12309004693775495</v>
      </c>
    </row>
    <row r="8" spans="2:12" x14ac:dyDescent="0.25">
      <c r="B8" s="20" t="s">
        <v>30</v>
      </c>
      <c r="C8" s="27" t="str">
        <f t="shared" ref="C8:C17" si="0">B8</f>
        <v>Ventilation</v>
      </c>
      <c r="D8" s="33">
        <v>0.27997512470423458</v>
      </c>
      <c r="E8" s="33">
        <v>1.7457009007430115E-2</v>
      </c>
      <c r="F8" s="33">
        <v>3.3839136708830896E-2</v>
      </c>
      <c r="G8" s="33">
        <v>6.1733868937164517E-2</v>
      </c>
      <c r="H8" s="34"/>
      <c r="I8" s="33">
        <v>0.15359011740236223</v>
      </c>
      <c r="J8" s="33">
        <v>4.7119596136946523E-3</v>
      </c>
      <c r="K8" s="33">
        <v>3.5289008073352619E-2</v>
      </c>
      <c r="L8" s="33">
        <v>3.9039296741638037E-2</v>
      </c>
    </row>
    <row r="9" spans="2:12" x14ac:dyDescent="0.25">
      <c r="B9" s="20" t="s">
        <v>31</v>
      </c>
      <c r="C9" s="28" t="str">
        <f t="shared" si="0"/>
        <v>Water Heating</v>
      </c>
      <c r="D9" s="35">
        <v>5.5525281848168073E-2</v>
      </c>
      <c r="E9" s="35">
        <v>2.9598901801096882E-3</v>
      </c>
      <c r="F9" s="35">
        <v>1.0415550932854602E-2</v>
      </c>
      <c r="G9" s="35">
        <v>1.1692566336340597E-2</v>
      </c>
      <c r="H9" s="32"/>
      <c r="I9" s="35">
        <v>1.4424092333480696</v>
      </c>
      <c r="J9" s="35">
        <v>1.9820542959082883E-3</v>
      </c>
      <c r="K9" s="35">
        <v>1.7552997944134768E-2</v>
      </c>
      <c r="L9" s="35">
        <v>6.5660112247625302E-2</v>
      </c>
    </row>
    <row r="10" spans="2:12" x14ac:dyDescent="0.25">
      <c r="B10" s="20" t="s">
        <v>32</v>
      </c>
      <c r="C10" s="27" t="str">
        <f t="shared" si="0"/>
        <v>Interior Lighting</v>
      </c>
      <c r="D10" s="33">
        <v>6.7235477786273173E-2</v>
      </c>
      <c r="E10" s="33">
        <v>0.42953444413554676</v>
      </c>
      <c r="F10" s="33">
        <v>9.8934886138508302E-3</v>
      </c>
      <c r="G10" s="33">
        <v>4.2996665445892507E-2</v>
      </c>
      <c r="H10" s="34"/>
      <c r="I10" s="33">
        <v>1.5813284025991627</v>
      </c>
      <c r="J10" s="33">
        <v>0.18941850727020546</v>
      </c>
      <c r="K10" s="33">
        <v>2.3534141507393788E-2</v>
      </c>
      <c r="L10" s="33">
        <v>5.8045192193100052E-2</v>
      </c>
    </row>
    <row r="11" spans="2:12" x14ac:dyDescent="0.25">
      <c r="B11" s="20" t="s">
        <v>33</v>
      </c>
      <c r="C11" s="28" t="str">
        <f t="shared" si="0"/>
        <v>Exterior Lighting</v>
      </c>
      <c r="D11" s="35">
        <v>2.7701694706918325E-2</v>
      </c>
      <c r="E11" s="35">
        <v>5.4322498170245398E-2</v>
      </c>
      <c r="F11" s="35">
        <v>5.9451722402958521E-3</v>
      </c>
      <c r="G11" s="35">
        <v>1.3037596561301002E-2</v>
      </c>
      <c r="H11" s="32"/>
      <c r="I11" s="35">
        <v>0.22405156822328612</v>
      </c>
      <c r="J11" s="35">
        <v>8.7380908851298414E-2</v>
      </c>
      <c r="K11" s="35">
        <v>5.1245419423128474E-3</v>
      </c>
      <c r="L11" s="35">
        <v>6.950687118509398E-2</v>
      </c>
    </row>
    <row r="12" spans="2:12" x14ac:dyDescent="0.25">
      <c r="B12" s="20" t="s">
        <v>34</v>
      </c>
      <c r="C12" s="27" t="s">
        <v>35</v>
      </c>
      <c r="D12" s="33">
        <v>9.380926151097627E-3</v>
      </c>
      <c r="E12" s="33">
        <v>1.0354905008660693E-2</v>
      </c>
      <c r="F12" s="33">
        <v>2.4574595641545689E-2</v>
      </c>
      <c r="G12" s="33">
        <v>3.5912963856486679E-2</v>
      </c>
      <c r="H12" s="34"/>
      <c r="I12" s="33">
        <v>0.2377783497405295</v>
      </c>
      <c r="J12" s="33">
        <v>3.295731036559104E-4</v>
      </c>
      <c r="K12" s="33">
        <v>3.9303520952154607E-2</v>
      </c>
      <c r="L12" s="33">
        <v>0.55283561292113736</v>
      </c>
    </row>
    <row r="13" spans="2:12" x14ac:dyDescent="0.25">
      <c r="B13" s="20" t="s">
        <v>36</v>
      </c>
      <c r="C13" s="28" t="s">
        <v>37</v>
      </c>
      <c r="D13" s="35">
        <v>3.7537620571376239E-2</v>
      </c>
      <c r="E13" s="35">
        <v>1.0514552487054509E-4</v>
      </c>
      <c r="F13" s="35">
        <v>2.3473086222018598E-4</v>
      </c>
      <c r="G13" s="35">
        <v>1.6387816458079105E-2</v>
      </c>
      <c r="H13" s="32"/>
      <c r="I13" s="35">
        <v>0.36093837625918263</v>
      </c>
      <c r="J13" s="35">
        <v>1.5545863036652096E-2</v>
      </c>
      <c r="K13" s="35">
        <v>5.6706943451634663E-2</v>
      </c>
      <c r="L13" s="35">
        <v>9.6018251353693893E-2</v>
      </c>
    </row>
    <row r="14" spans="2:12" x14ac:dyDescent="0.25">
      <c r="B14" s="20" t="s">
        <v>38</v>
      </c>
      <c r="C14" s="27" t="str">
        <f t="shared" si="0"/>
        <v>Electronics</v>
      </c>
      <c r="D14" s="33">
        <v>0.11483424921180244</v>
      </c>
      <c r="E14" s="33">
        <v>2.1957644138129381E-3</v>
      </c>
      <c r="F14" s="33">
        <v>5.0252642562492343E-3</v>
      </c>
      <c r="G14" s="33">
        <v>1.1955956561080189E-3</v>
      </c>
      <c r="H14" s="34"/>
      <c r="I14" s="33">
        <v>9.6803667515956746E-2</v>
      </c>
      <c r="J14" s="33">
        <v>1.011959293308136E-3</v>
      </c>
      <c r="K14" s="33">
        <v>5.3265799314311017E-2</v>
      </c>
      <c r="L14" s="33">
        <v>1.6790926702201149E-2</v>
      </c>
    </row>
    <row r="15" spans="2:12" hidden="1" x14ac:dyDescent="0.25">
      <c r="B15" s="20" t="s">
        <v>39</v>
      </c>
      <c r="C15" s="28" t="str">
        <f>C14</f>
        <v>Electronics</v>
      </c>
      <c r="D15" s="35">
        <v>5.8409383448647266E-3</v>
      </c>
      <c r="E15" s="35">
        <v>0</v>
      </c>
      <c r="F15" s="35">
        <v>0</v>
      </c>
      <c r="G15" s="35">
        <v>2.259870116770302E-3</v>
      </c>
      <c r="H15" s="32"/>
      <c r="I15" s="35">
        <v>0.15575575955896365</v>
      </c>
      <c r="J15" s="35">
        <v>7.8400455522938048E-3</v>
      </c>
      <c r="K15" s="35">
        <v>8.6957822954486052E-5</v>
      </c>
      <c r="L15" s="35">
        <v>1.1113757397072486E-2</v>
      </c>
    </row>
    <row r="16" spans="2:12" x14ac:dyDescent="0.25">
      <c r="B16" s="20" t="s">
        <v>40</v>
      </c>
      <c r="C16" s="27" t="str">
        <f>B16</f>
        <v>Food Preparation</v>
      </c>
      <c r="D16" s="33">
        <v>9.4282950355494242E-3</v>
      </c>
      <c r="E16" s="33">
        <v>1.3657875735068146E-3</v>
      </c>
      <c r="F16" s="33">
        <v>0</v>
      </c>
      <c r="G16" s="33">
        <v>2.3411359172890092E-5</v>
      </c>
      <c r="H16" s="34"/>
      <c r="I16" s="33">
        <v>6.3223580235185137E-2</v>
      </c>
      <c r="J16" s="33">
        <v>1.9829943401079128E-3</v>
      </c>
      <c r="K16" s="33">
        <v>6.4375800987121946E-7</v>
      </c>
      <c r="L16" s="33">
        <v>8.5158857440489324E-5</v>
      </c>
    </row>
    <row r="17" spans="2:12" x14ac:dyDescent="0.25">
      <c r="B17" s="20" t="s">
        <v>41</v>
      </c>
      <c r="C17" s="29" t="str">
        <f t="shared" si="0"/>
        <v>Miscellaneous</v>
      </c>
      <c r="D17" s="36">
        <v>3.5270672276163151E-2</v>
      </c>
      <c r="E17" s="36">
        <v>4.4290110418437126E-3</v>
      </c>
      <c r="F17" s="36">
        <v>1.0521418449734643E-2</v>
      </c>
      <c r="G17" s="36">
        <v>2.7829567588172652E-3</v>
      </c>
      <c r="H17" s="32"/>
      <c r="I17" s="36">
        <v>0.18622580260338514</v>
      </c>
      <c r="J17" s="36">
        <v>1.2497844895860622E-4</v>
      </c>
      <c r="K17" s="36">
        <v>5.5802480224451834E-2</v>
      </c>
      <c r="L17" s="36">
        <v>5.3632466221687498E-2</v>
      </c>
    </row>
    <row r="18" spans="2:12" x14ac:dyDescent="0.25">
      <c r="C18" s="1" t="s">
        <v>13</v>
      </c>
      <c r="D18" s="30">
        <f>SUM(D7:D17)</f>
        <v>2.8595663600523258</v>
      </c>
      <c r="E18" s="30">
        <f>SUM(E7:E17)</f>
        <v>0.77812894822746204</v>
      </c>
      <c r="F18" s="30">
        <f>SUM(F7:F17)</f>
        <v>0.15109645179991776</v>
      </c>
      <c r="G18" s="30">
        <f>SUM(G7:G17)</f>
        <v>0.74558352826863106</v>
      </c>
      <c r="H18" s="23"/>
      <c r="I18" s="30">
        <f>SUM(I7:I17)</f>
        <v>5.1101585213335268</v>
      </c>
      <c r="J18" s="30">
        <f>SUM(J7:J17)</f>
        <v>0.31265512804769896</v>
      </c>
      <c r="K18" s="30">
        <f>SUM(K7:K17)</f>
        <v>0.32702554669982092</v>
      </c>
      <c r="L18" s="30">
        <f>SUM(L7:L17)</f>
        <v>1.0858176927584451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2021-09-14T23:15:52Z</dcterms:created>
  <dcterms:modified xsi:type="dcterms:W3CDTF">2021-10-07T17:22:43Z</dcterms:modified>
</cp:coreProperties>
</file>