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D67E2EFF-4857-4D7F-B2C3-26E0342249DA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03c_o_and_m_cost_metric" sheetId="53" r:id="rId1"/>
  </sheets>
  <definedNames>
    <definedName name="a_03a_an_cost_control_hawaii_island_base_yr_rev">OFFSET(#REF!,0,COUNTA(#REF!)-10,1,10)</definedName>
    <definedName name="a_03a_an_cost_control_hawaii_island_ecrc_rev">OFFSET(#REF!,0,COUNTA(#REF!)-10,1,10)</definedName>
    <definedName name="a_03a_an_cost_control_hawaii_island_mpir_eprm_rev">OFFSET(#REF!,0,COUNTA(#REF!)-10,1,10)</definedName>
    <definedName name="a_03a_an_cost_control_hawaii_island_ppac_rev">OFFSET(#REF!,0,COUNTA(#REF!)-10,1,10)</definedName>
    <definedName name="a_03a_an_cost_control_hawaii_island_rev_sum">OFFSET(#REF!,0,COUNTA(#REF!)-10,1,10)</definedName>
    <definedName name="a_03a_an_cost_control_maui_county_base_yr_rev">OFFSET(#REF!,0,COUNTA(#REF!)-10,1,10)</definedName>
    <definedName name="a_03a_an_cost_control_maui_county_ecrc_rev">OFFSET(#REF!,0,COUNTA(#REF!)-10,1,10)</definedName>
    <definedName name="a_03a_an_cost_control_maui_county_mpir_eprm_rev">OFFSET(#REF!,0,COUNTA(#REF!)-10,1,10)</definedName>
    <definedName name="a_03a_an_cost_control_maui_county_ppac_rev">OFFSET(#REF!,0,COUNTA(#REF!)-10,1,10)</definedName>
    <definedName name="a_03a_an_cost_control_maui_county_rev_sum">OFFSET(#REF!,0,COUNTA(#REF!)-10,1,10)</definedName>
    <definedName name="a_03a_an_cost_control_oahu_base_yr_rev">OFFSET(#REF!,0,COUNTA(#REF!)-10,1,10)</definedName>
    <definedName name="a_03a_an_cost_control_oahu_ecrc_rev">OFFSET(#REF!,0,COUNTA(#REF!)-10,1,10)</definedName>
    <definedName name="a_03a_an_cost_control_oahu_mpir_eprm_rev">OFFSET(#REF!,0,COUNTA(#REF!)-10,1,10)</definedName>
    <definedName name="a_03a_an_cost_control_oahu_ppac_rev">OFFSET(#REF!,0,COUNTA(#REF!)-10,1,10)</definedName>
    <definedName name="a_03a_an_cost_control_oahu_rev_sum">OFFSET(#REF!,0,COUNTA(#REF!)-10,1,10)</definedName>
    <definedName name="a_03a_an_cost_control_yrs">OFFSET(#REF!,0,COUNTA(#REF!)-10,1,10)</definedName>
    <definedName name="b_03b_an_rate_base_hawaii_island_dol_per_cust">OFFSET(#REF!,0,COUNTA(#REF!)-10,1,10)</definedName>
    <definedName name="b_03b_an_rate_base_maui_county_dol_per_cust">OFFSET(#REF!,0,COUNTA(#REF!)-10,1,10)</definedName>
    <definedName name="b_03b_an_rate_base_oahu_dol_per_cust">OFFSET(#REF!,0,COUNTA(#REF!)-10,1,10)</definedName>
    <definedName name="b_03b_an_rate_base_yrs">OFFSET(#REF!,0,COUNTA(#REF!)-10,1,10)</definedName>
    <definedName name="c_03c_an_o_and_m_exp_hawaii_island_dol_per_cust" localSheetId="0">OFFSET('03c_o_and_m_cost_metric'!$C$7:$L$7,0,COUNTA('03c_o_and_m_cost_metric'!$C$5:$ZZ$5)-10,1,10)</definedName>
    <definedName name="c_03c_an_o_and_m_exp_maui_county_dol_per_cust" localSheetId="0">OFFSET('03c_o_and_m_cost_metric'!$C$6:$L$6,0,COUNTA('03c_o_and_m_cost_metric'!$C$5:$ZZ$5)-10,1,10)</definedName>
    <definedName name="c_03c_an_o_and_m_exp_oahu_dol_per_cust" localSheetId="0">OFFSET('03c_o_and_m_cost_metric'!$C$5:$L$5,0,COUNTA('03c_o_and_m_cost_metric'!$C$5:$ZZ$5)-10,1,10)</definedName>
    <definedName name="c_03c_an_o_and_m_exp_yrs" localSheetId="0">OFFSET('03c_o_and_m_cost_metric'!$C$2:$L$2,0,COUNTA('03c_o_and_m_cost_metric'!$C$2:$ZZ$2)-10,1,10)</definedName>
    <definedName name="d_03d_an_ann_rev_growth_maui_county_gdppi_pct">OFFSET(#REF!,0,COUNTA(#REF!)-10,1,10)</definedName>
    <definedName name="d_03d_an_ann_rev_growth_maui_county_pct_ann_grow_rate">OFFSET(#REF!,0,COUNTA(#REF!)-10,1,10)</definedName>
    <definedName name="d_03d_an_ann_rev_growth_maui_county_target_rev">OFFSET(#REF!,0,COUNTA(#REF!)-10,1,10)</definedName>
    <definedName name="d_03d_an_ann_rev_growth_oahu_gdppi_pct">OFFSET(#REF!,0,COUNTA(#REF!)-10,1,10)</definedName>
    <definedName name="d_03d_an_ann_rev_growth_oahu_pct_ann_grow_rate">OFFSET(#REF!,0,COUNTA(#REF!)-10,1,10)</definedName>
    <definedName name="d_03d_an_ann_rev_growth_oahu_target_rev">OFFSET(#REF!,0,COUNTA(#REF!)-10,1,10)</definedName>
    <definedName name="d_03d_an_ann_rev_growth_yrs">OFFSET(#REF!,0,COUNTA(#REF!)-10,1,10)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53" l="1"/>
  <c r="R6" i="53"/>
  <c r="R5" i="53"/>
  <c r="Q6" i="53" l="1"/>
  <c r="P6" i="53"/>
  <c r="O6" i="53"/>
  <c r="N6" i="53"/>
  <c r="M6" i="53"/>
  <c r="L6" i="53"/>
  <c r="K6" i="53"/>
  <c r="J6" i="53"/>
  <c r="I6" i="53"/>
  <c r="H6" i="53"/>
  <c r="G6" i="53"/>
  <c r="F6" i="53"/>
  <c r="E6" i="53"/>
  <c r="D6" i="53"/>
  <c r="C6" i="53"/>
  <c r="Q7" i="53"/>
  <c r="P7" i="53"/>
  <c r="O7" i="53"/>
  <c r="N7" i="53"/>
  <c r="M7" i="53"/>
  <c r="L7" i="53"/>
  <c r="K7" i="53"/>
  <c r="J7" i="53"/>
  <c r="I7" i="53"/>
  <c r="H7" i="53"/>
  <c r="G7" i="53"/>
  <c r="F7" i="53"/>
  <c r="E7" i="53"/>
  <c r="D7" i="53"/>
  <c r="C7" i="53"/>
  <c r="Q5" i="53"/>
  <c r="P5" i="53"/>
  <c r="O5" i="53"/>
  <c r="N5" i="53"/>
  <c r="M5" i="53"/>
  <c r="L5" i="53"/>
  <c r="K5" i="53"/>
  <c r="J5" i="53"/>
  <c r="I5" i="53"/>
  <c r="H5" i="53"/>
  <c r="G5" i="53"/>
  <c r="F5" i="53"/>
  <c r="E5" i="53"/>
  <c r="D5" i="53"/>
  <c r="C5" i="53"/>
</calcChain>
</file>

<file path=xl/sharedStrings.xml><?xml version="1.0" encoding="utf-8"?>
<sst xmlns="http://schemas.openxmlformats.org/spreadsheetml/2006/main" count="29" uniqueCount="12">
  <si>
    <t>Annual</t>
  </si>
  <si>
    <t>O&amp;M Expense per Customer</t>
  </si>
  <si>
    <t>HECO Total O&amp;M Expense</t>
  </si>
  <si>
    <t>HELCO Total O&amp;M Expense</t>
  </si>
  <si>
    <t>MECO Total O&amp;M Expense</t>
  </si>
  <si>
    <t>HECO Number of Customers as of 12/31</t>
  </si>
  <si>
    <t>HELCO Number of Customers as of 12/31</t>
  </si>
  <si>
    <t>MECO Number of Customers as of 12/31</t>
  </si>
  <si>
    <t>Hawai‘i Island</t>
  </si>
  <si>
    <t>Maui County</t>
  </si>
  <si>
    <t>Oʻahu</t>
  </si>
  <si>
    <t>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</si>
</sst>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3" fontId="0" fillId="0" borderId="0" xfId="6" applyNumberFormat="1" applyFont="1" applyFill="1"/>
    <xf numFmtId="165" fontId="0" fillId="0" borderId="0" xfId="73" applyNumberFormat="1" applyFont="1" applyFill="1"/>
    <xf numFmtId="37" fontId="0" fillId="0" borderId="0" xfId="73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78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" xfId="73" builtinId="3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5" xr:uid="{00000000-0005-0000-0000-00004F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6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4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7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O&amp;M Cost per Customer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767782846018774E-2"/>
          <c:y val="0.16240483237467657"/>
          <c:w val="0.88257858424307201"/>
          <c:h val="0.6613654343738947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'03c_o_and_m_cost_metric'!$B$5</c:f>
              <c:strCache>
                <c:ptCount val="1"/>
                <c:pt idx="0">
                  <c:v>Oʻahu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'03c_o_and_m_cost_metric'!c_03c_an_o_and_m_exp_yrs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'03c_o_and_m_cost_metric'!c_03c_an_o_and_m_exp_oahu_dol_per_cust</c:f>
              <c:numCache>
                <c:formatCode>#,##0</c:formatCode>
                <c:ptCount val="10"/>
                <c:pt idx="0">
                  <c:v>934.68801104807699</c:v>
                </c:pt>
                <c:pt idx="1">
                  <c:v>924.61884815717031</c:v>
                </c:pt>
                <c:pt idx="2">
                  <c:v>895.40673632177641</c:v>
                </c:pt>
                <c:pt idx="3">
                  <c:v>913.87848420058504</c:v>
                </c:pt>
                <c:pt idx="4">
                  <c:v>1032.485398879053</c:v>
                </c:pt>
                <c:pt idx="5">
                  <c:v>1047.0630287758513</c:v>
                </c:pt>
                <c:pt idx="6">
                  <c:v>1015.6917671401336</c:v>
                </c:pt>
                <c:pt idx="7">
                  <c:v>996.84962474208101</c:v>
                </c:pt>
                <c:pt idx="8">
                  <c:v>1052</c:v>
                </c:pt>
                <c:pt idx="9">
                  <c:v>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7-4A39-AAAC-DD3C47F98C08}"/>
            </c:ext>
          </c:extLst>
        </c:ser>
        <c:ser>
          <c:idx val="1"/>
          <c:order val="1"/>
          <c:tx>
            <c:strRef>
              <c:f>'03c_o_and_m_cost_metric'!$B$6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809F41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'03c_o_and_m_cost_metric'!c_03c_an_o_and_m_exp_yrs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'03c_o_and_m_cost_metric'!c_03c_an_o_and_m_exp_maui_county_dol_per_cust</c:f>
              <c:numCache>
                <c:formatCode>#,##0</c:formatCode>
                <c:ptCount val="10"/>
                <c:pt idx="0">
                  <c:v>878.16781359755578</c:v>
                </c:pt>
                <c:pt idx="1">
                  <c:v>915.02130917442901</c:v>
                </c:pt>
                <c:pt idx="2">
                  <c:v>964.96352579297888</c:v>
                </c:pt>
                <c:pt idx="3">
                  <c:v>1010.723637739657</c:v>
                </c:pt>
                <c:pt idx="4">
                  <c:v>1088.6522713043478</c:v>
                </c:pt>
                <c:pt idx="5">
                  <c:v>1181.3888888888889</c:v>
                </c:pt>
                <c:pt idx="6">
                  <c:v>1211.342327840227</c:v>
                </c:pt>
                <c:pt idx="7">
                  <c:v>1122.4742098986285</c:v>
                </c:pt>
                <c:pt idx="8">
                  <c:v>1161</c:v>
                </c:pt>
                <c:pt idx="9">
                  <c:v>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7-4A39-AAAC-DD3C47F98C08}"/>
            </c:ext>
          </c:extLst>
        </c:ser>
        <c:ser>
          <c:idx val="0"/>
          <c:order val="2"/>
          <c:tx>
            <c:strRef>
              <c:f>'03c_o_and_m_cost_metric'!$B$7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'03c_o_and_m_cost_metric'!c_03c_an_o_and_m_exp_yrs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'03c_o_and_m_cost_metric'!c_03c_an_o_and_m_exp_hawaii_island_dol_per_cust</c:f>
              <c:numCache>
                <c:formatCode>#,##0</c:formatCode>
                <c:ptCount val="10"/>
                <c:pt idx="0">
                  <c:v>784.23344241857569</c:v>
                </c:pt>
                <c:pt idx="1">
                  <c:v>738.34604846457671</c:v>
                </c:pt>
                <c:pt idx="2">
                  <c:v>750.795893165861</c:v>
                </c:pt>
                <c:pt idx="3">
                  <c:v>770.58222868780911</c:v>
                </c:pt>
                <c:pt idx="4">
                  <c:v>824.74704400755616</c:v>
                </c:pt>
                <c:pt idx="5">
                  <c:v>879.46757761966364</c:v>
                </c:pt>
                <c:pt idx="6">
                  <c:v>836.12052840642423</c:v>
                </c:pt>
                <c:pt idx="7">
                  <c:v>889.7303270036208</c:v>
                </c:pt>
                <c:pt idx="8">
                  <c:v>949</c:v>
                </c:pt>
                <c:pt idx="9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7-4A39-AAAC-DD3C47F98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per Customer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91384560972431639"/>
          <c:w val="0.61224872407377451"/>
          <c:h val="5.38174000524457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3</xdr:row>
      <xdr:rowOff>57150</xdr:rowOff>
    </xdr:from>
    <xdr:to>
      <xdr:col>0</xdr:col>
      <xdr:colOff>6773545</xdr:colOff>
      <xdr:row>26</xdr:row>
      <xdr:rowOff>67945</xdr:rowOff>
    </xdr:to>
    <xdr:graphicFrame macro="">
      <xdr:nvGraphicFramePr>
        <xdr:cNvPr id="3" name="03c_o_and_m_expense_per_custom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9672-FC04-45DA-A3C7-4F866268E33B}">
  <sheetPr codeName="Sheet8"/>
  <dimension ref="A1:Y34"/>
  <sheetViews>
    <sheetView tabSelected="1" zoomScaleNormal="100" workbookViewId="0">
      <pane xSplit="2" ySplit="3" topLeftCell="Q4" activePane="bottomRight" state="frozen"/>
      <selection pane="topRight" activeCell="C1" sqref="C1"/>
      <selection pane="bottomLeft" activeCell="A4" sqref="A4"/>
      <selection pane="bottomRight"/>
    </sheetView>
  </sheetViews>
  <sheetFormatPr defaultColWidth="8.77734375" defaultRowHeight="14.4"/>
  <cols>
    <col min="1" max="1" width="102.77734375" style="4" customWidth="1"/>
    <col min="2" max="2" width="42.5546875" style="4" customWidth="1"/>
    <col min="3" max="18" width="15.5546875" style="4" customWidth="1"/>
    <col min="19" max="20" width="11.77734375" style="1" bestFit="1" customWidth="1"/>
    <col min="21" max="25" width="11.21875" style="1" customWidth="1"/>
    <col min="26" max="26" width="16.77734375" style="4" customWidth="1"/>
    <col min="27" max="37" width="11.21875" style="4" customWidth="1"/>
    <col min="38" max="16384" width="8.77734375" style="4"/>
  </cols>
  <sheetData>
    <row r="1" spans="1:25">
      <c r="A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7.399999999999999">
      <c r="A2" s="13"/>
      <c r="B2" s="5" t="s">
        <v>11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8">
        <v>2016</v>
      </c>
      <c r="N2" s="8">
        <v>2017</v>
      </c>
      <c r="O2" s="8">
        <v>2018</v>
      </c>
      <c r="P2" s="8">
        <v>2019</v>
      </c>
      <c r="Q2" s="8">
        <v>2020</v>
      </c>
      <c r="R2" s="8">
        <v>2021</v>
      </c>
      <c r="S2" s="5">
        <v>2022</v>
      </c>
      <c r="T2" s="5">
        <v>2023</v>
      </c>
      <c r="U2" s="4"/>
      <c r="W2" s="4"/>
      <c r="X2" s="4"/>
      <c r="Y2" s="4"/>
    </row>
    <row r="3" spans="1:25" ht="15.6">
      <c r="B3" s="6"/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6" t="s">
        <v>0</v>
      </c>
      <c r="P3" s="6" t="s">
        <v>0</v>
      </c>
      <c r="Q3" s="6" t="s">
        <v>0</v>
      </c>
      <c r="R3" s="6" t="s">
        <v>0</v>
      </c>
      <c r="S3" s="6" t="s">
        <v>0</v>
      </c>
      <c r="T3" s="6" t="s">
        <v>0</v>
      </c>
      <c r="U3" s="4"/>
      <c r="W3" s="4"/>
      <c r="X3" s="4"/>
      <c r="Y3" s="4"/>
    </row>
    <row r="4" spans="1:25"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W4" s="4"/>
      <c r="X4" s="4"/>
      <c r="Y4" s="4"/>
    </row>
    <row r="5" spans="1:25">
      <c r="B5" s="2" t="s">
        <v>10</v>
      </c>
      <c r="C5" s="9">
        <f t="shared" ref="C5:Q5" si="0">C9/C12</f>
        <v>624.71121684164541</v>
      </c>
      <c r="D5" s="9">
        <f t="shared" si="0"/>
        <v>716.46648743512196</v>
      </c>
      <c r="E5" s="9">
        <f t="shared" si="0"/>
        <v>821.58715530741472</v>
      </c>
      <c r="F5" s="9">
        <f t="shared" si="0"/>
        <v>814.41644936027251</v>
      </c>
      <c r="G5" s="9">
        <f t="shared" si="0"/>
        <v>866.62845537780595</v>
      </c>
      <c r="H5" s="9">
        <f t="shared" si="0"/>
        <v>893.58649258760113</v>
      </c>
      <c r="I5" s="9">
        <f t="shared" si="0"/>
        <v>885.70380030181934</v>
      </c>
      <c r="J5" s="9">
        <f t="shared" si="0"/>
        <v>935.505642210411</v>
      </c>
      <c r="K5" s="9">
        <f t="shared" si="0"/>
        <v>934.68801104807699</v>
      </c>
      <c r="L5" s="9">
        <f t="shared" si="0"/>
        <v>924.61884815717031</v>
      </c>
      <c r="M5" s="9">
        <f t="shared" si="0"/>
        <v>895.40673632177641</v>
      </c>
      <c r="N5" s="9">
        <f t="shared" si="0"/>
        <v>913.87848420058504</v>
      </c>
      <c r="O5" s="9">
        <f t="shared" si="0"/>
        <v>1032.485398879053</v>
      </c>
      <c r="P5" s="9">
        <f t="shared" si="0"/>
        <v>1047.0630287758513</v>
      </c>
      <c r="Q5" s="9">
        <f t="shared" si="0"/>
        <v>1015.6917671401336</v>
      </c>
      <c r="R5" s="9">
        <f t="shared" ref="R5" si="1">R9/R12</f>
        <v>996.84962474208101</v>
      </c>
      <c r="S5" s="9">
        <v>1052</v>
      </c>
      <c r="T5" s="9">
        <v>1096</v>
      </c>
      <c r="U5" s="4"/>
      <c r="W5" s="4"/>
      <c r="X5" s="4"/>
      <c r="Y5" s="4"/>
    </row>
    <row r="6" spans="1:25">
      <c r="B6" s="2" t="s">
        <v>9</v>
      </c>
      <c r="C6" s="9">
        <f t="shared" ref="C6:Q6" si="2">C10/C13</f>
        <v>678.48032708625283</v>
      </c>
      <c r="D6" s="9">
        <f t="shared" si="2"/>
        <v>830.26447838608021</v>
      </c>
      <c r="E6" s="9">
        <f t="shared" si="2"/>
        <v>800.97070006709907</v>
      </c>
      <c r="F6" s="9">
        <f t="shared" si="2"/>
        <v>847.15887033442482</v>
      </c>
      <c r="G6" s="9">
        <f t="shared" si="2"/>
        <v>938.21858899599931</v>
      </c>
      <c r="H6" s="9">
        <f t="shared" si="2"/>
        <v>836.62119302359667</v>
      </c>
      <c r="I6" s="9">
        <f t="shared" si="2"/>
        <v>1025.6294651925366</v>
      </c>
      <c r="J6" s="9">
        <f t="shared" si="2"/>
        <v>832.7329577302844</v>
      </c>
      <c r="K6" s="9">
        <f t="shared" si="2"/>
        <v>878.16781359755578</v>
      </c>
      <c r="L6" s="9">
        <f t="shared" si="2"/>
        <v>915.02130917442901</v>
      </c>
      <c r="M6" s="9">
        <f t="shared" si="2"/>
        <v>964.96352579297888</v>
      </c>
      <c r="N6" s="9">
        <f t="shared" si="2"/>
        <v>1010.723637739657</v>
      </c>
      <c r="O6" s="9">
        <f t="shared" si="2"/>
        <v>1088.6522713043478</v>
      </c>
      <c r="P6" s="9">
        <f t="shared" si="2"/>
        <v>1181.3888888888889</v>
      </c>
      <c r="Q6" s="9">
        <f t="shared" si="2"/>
        <v>1211.342327840227</v>
      </c>
      <c r="R6" s="9">
        <f t="shared" ref="R6" si="3">R10/R13</f>
        <v>1122.4742098986285</v>
      </c>
      <c r="S6" s="9">
        <v>1161</v>
      </c>
      <c r="T6" s="9">
        <v>1447</v>
      </c>
      <c r="U6" s="4"/>
      <c r="W6" s="4"/>
      <c r="X6" s="4"/>
      <c r="Y6" s="4"/>
    </row>
    <row r="7" spans="1:25">
      <c r="B7" s="2" t="s">
        <v>8</v>
      </c>
      <c r="C7" s="9">
        <f t="shared" ref="C7:Q7" si="4">C11/C14</f>
        <v>648.74858997343529</v>
      </c>
      <c r="D7" s="9">
        <f t="shared" si="4"/>
        <v>679.39060304116072</v>
      </c>
      <c r="E7" s="9">
        <f t="shared" si="4"/>
        <v>625.86789940456754</v>
      </c>
      <c r="F7" s="9">
        <f t="shared" si="4"/>
        <v>731.57684838309547</v>
      </c>
      <c r="G7" s="9">
        <f t="shared" si="4"/>
        <v>719.64965611252251</v>
      </c>
      <c r="H7" s="9">
        <f t="shared" si="4"/>
        <v>689.48835576792817</v>
      </c>
      <c r="I7" s="9">
        <f t="shared" si="4"/>
        <v>736.23941216744913</v>
      </c>
      <c r="J7" s="9">
        <f t="shared" si="4"/>
        <v>741.69376913489111</v>
      </c>
      <c r="K7" s="9">
        <f t="shared" si="4"/>
        <v>784.23344241857569</v>
      </c>
      <c r="L7" s="9">
        <f t="shared" si="4"/>
        <v>738.34604846457671</v>
      </c>
      <c r="M7" s="9">
        <f t="shared" si="4"/>
        <v>750.795893165861</v>
      </c>
      <c r="N7" s="9">
        <f t="shared" si="4"/>
        <v>770.58222868780911</v>
      </c>
      <c r="O7" s="9">
        <f t="shared" si="4"/>
        <v>824.74704400755616</v>
      </c>
      <c r="P7" s="9">
        <f t="shared" si="4"/>
        <v>879.46757761966364</v>
      </c>
      <c r="Q7" s="9">
        <f t="shared" si="4"/>
        <v>836.12052840642423</v>
      </c>
      <c r="R7" s="9">
        <f t="shared" ref="R7" si="5">R11/R14</f>
        <v>889.7303270036208</v>
      </c>
      <c r="S7" s="9">
        <v>949</v>
      </c>
      <c r="T7" s="9">
        <v>945</v>
      </c>
      <c r="U7" s="4"/>
      <c r="W7" s="4"/>
      <c r="X7" s="4"/>
      <c r="Y7" s="4"/>
    </row>
    <row r="8" spans="1: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s="4"/>
      <c r="W8" s="4"/>
      <c r="X8" s="4"/>
      <c r="Y8" s="4"/>
    </row>
    <row r="9" spans="1:25">
      <c r="B9" s="2" t="s">
        <v>2</v>
      </c>
      <c r="C9" s="11">
        <v>183032890</v>
      </c>
      <c r="D9" s="11">
        <v>211064579</v>
      </c>
      <c r="E9" s="11">
        <v>241333011</v>
      </c>
      <c r="F9" s="11">
        <v>240482518</v>
      </c>
      <c r="G9" s="11">
        <v>256887740</v>
      </c>
      <c r="H9" s="11">
        <v>265216471</v>
      </c>
      <c r="I9" s="11">
        <v>263522566</v>
      </c>
      <c r="J9" s="11">
        <v>280210134</v>
      </c>
      <c r="K9" s="11">
        <v>282231849</v>
      </c>
      <c r="L9" s="11">
        <v>280120677</v>
      </c>
      <c r="M9" s="11">
        <v>272437349</v>
      </c>
      <c r="N9" s="11">
        <v>278685416</v>
      </c>
      <c r="O9" s="11">
        <v>315378860</v>
      </c>
      <c r="P9" s="11">
        <v>320786606</v>
      </c>
      <c r="Q9" s="11">
        <v>312201304</v>
      </c>
      <c r="R9" s="11">
        <v>307748413</v>
      </c>
      <c r="S9" s="11">
        <v>322840813</v>
      </c>
      <c r="T9" s="11">
        <v>339428623</v>
      </c>
      <c r="U9" s="4"/>
      <c r="W9" s="4"/>
      <c r="X9" s="4"/>
      <c r="Y9" s="4"/>
    </row>
    <row r="10" spans="1:25">
      <c r="B10" s="2" t="s">
        <v>4</v>
      </c>
      <c r="C10" s="11">
        <v>44058477</v>
      </c>
      <c r="D10" s="11">
        <v>55065631</v>
      </c>
      <c r="E10" s="11">
        <v>53717100</v>
      </c>
      <c r="F10" s="11">
        <v>57173905</v>
      </c>
      <c r="G10" s="11">
        <v>63553989</v>
      </c>
      <c r="H10" s="11">
        <v>57082664</v>
      </c>
      <c r="I10" s="11">
        <v>70688434</v>
      </c>
      <c r="J10" s="11">
        <v>57939061</v>
      </c>
      <c r="K10" s="11">
        <v>61508630</v>
      </c>
      <c r="L10" s="11">
        <v>64539198</v>
      </c>
      <c r="M10" s="11">
        <v>68388895</v>
      </c>
      <c r="N10" s="11">
        <v>72117153</v>
      </c>
      <c r="O10" s="11">
        <v>78246882</v>
      </c>
      <c r="P10" s="11">
        <v>85676685</v>
      </c>
      <c r="Q10" s="11">
        <v>88796238</v>
      </c>
      <c r="R10" s="11">
        <v>82825127</v>
      </c>
      <c r="S10" s="11">
        <v>85823742</v>
      </c>
      <c r="T10" s="11">
        <v>104871617</v>
      </c>
      <c r="U10" s="4"/>
      <c r="W10" s="4"/>
      <c r="X10" s="4"/>
      <c r="Y10" s="4"/>
    </row>
    <row r="11" spans="1:25">
      <c r="B11" s="2" t="s">
        <v>3</v>
      </c>
      <c r="C11" s="11">
        <v>49575421</v>
      </c>
      <c r="D11" s="11">
        <v>53660308</v>
      </c>
      <c r="E11" s="11">
        <v>49822840</v>
      </c>
      <c r="F11" s="11">
        <v>58389343</v>
      </c>
      <c r="G11" s="11">
        <v>58072129</v>
      </c>
      <c r="H11" s="11">
        <v>55985765</v>
      </c>
      <c r="I11" s="11">
        <v>60218494</v>
      </c>
      <c r="J11" s="11">
        <v>61291348</v>
      </c>
      <c r="K11" s="11">
        <v>65421538</v>
      </c>
      <c r="L11" s="11">
        <v>62249217</v>
      </c>
      <c r="M11" s="11">
        <v>63839424</v>
      </c>
      <c r="N11" s="11">
        <v>66212278</v>
      </c>
      <c r="O11" s="11">
        <v>70728657</v>
      </c>
      <c r="P11" s="11">
        <v>76140785</v>
      </c>
      <c r="Q11" s="11">
        <v>73040981</v>
      </c>
      <c r="R11" s="11">
        <v>78387911</v>
      </c>
      <c r="S11" s="11">
        <v>84233298</v>
      </c>
      <c r="T11" s="11">
        <v>84539872</v>
      </c>
      <c r="U11" s="4"/>
      <c r="W11" s="4"/>
      <c r="X11" s="4"/>
      <c r="Y11" s="4"/>
    </row>
    <row r="12" spans="1:25">
      <c r="B12" s="2" t="s">
        <v>5</v>
      </c>
      <c r="C12" s="10">
        <v>292988</v>
      </c>
      <c r="D12" s="10">
        <v>294591</v>
      </c>
      <c r="E12" s="10">
        <v>293740</v>
      </c>
      <c r="F12" s="10">
        <v>295282</v>
      </c>
      <c r="G12" s="10">
        <v>296422</v>
      </c>
      <c r="H12" s="10">
        <v>296800</v>
      </c>
      <c r="I12" s="10">
        <v>297529</v>
      </c>
      <c r="J12" s="10">
        <v>299528</v>
      </c>
      <c r="K12" s="10">
        <v>301953</v>
      </c>
      <c r="L12" s="10">
        <v>302958</v>
      </c>
      <c r="M12" s="10">
        <v>304261</v>
      </c>
      <c r="N12" s="10">
        <v>304948</v>
      </c>
      <c r="O12" s="10">
        <v>305456</v>
      </c>
      <c r="P12" s="10">
        <v>306368</v>
      </c>
      <c r="Q12" s="10">
        <v>307378</v>
      </c>
      <c r="R12" s="10">
        <v>308721</v>
      </c>
      <c r="S12" s="10">
        <v>306978</v>
      </c>
      <c r="T12" s="10">
        <v>309631</v>
      </c>
      <c r="U12" s="4"/>
      <c r="W12" s="4"/>
      <c r="X12" s="4"/>
      <c r="Y12" s="4"/>
    </row>
    <row r="13" spans="1:25">
      <c r="B13" s="2" t="s">
        <v>7</v>
      </c>
      <c r="C13" s="10">
        <v>64937</v>
      </c>
      <c r="D13" s="10">
        <v>66323</v>
      </c>
      <c r="E13" s="10">
        <v>67065</v>
      </c>
      <c r="F13" s="10">
        <v>67489</v>
      </c>
      <c r="G13" s="10">
        <v>67739</v>
      </c>
      <c r="H13" s="10">
        <v>68230</v>
      </c>
      <c r="I13" s="10">
        <v>68922</v>
      </c>
      <c r="J13" s="10">
        <v>69577</v>
      </c>
      <c r="K13" s="10">
        <v>70042</v>
      </c>
      <c r="L13" s="10">
        <v>70533</v>
      </c>
      <c r="M13" s="10">
        <v>70872</v>
      </c>
      <c r="N13" s="10">
        <v>71352</v>
      </c>
      <c r="O13" s="10">
        <v>71875</v>
      </c>
      <c r="P13" s="10">
        <v>72522</v>
      </c>
      <c r="Q13" s="10">
        <v>73304</v>
      </c>
      <c r="R13" s="10">
        <v>73788</v>
      </c>
      <c r="S13" s="10">
        <v>73933</v>
      </c>
      <c r="T13" s="10">
        <v>72497</v>
      </c>
    </row>
    <row r="14" spans="1:25">
      <c r="B14" s="2" t="s">
        <v>6</v>
      </c>
      <c r="C14" s="10">
        <v>76417</v>
      </c>
      <c r="D14" s="10">
        <v>78983</v>
      </c>
      <c r="E14" s="10">
        <v>79606</v>
      </c>
      <c r="F14" s="10">
        <v>79813</v>
      </c>
      <c r="G14" s="10">
        <v>80695</v>
      </c>
      <c r="H14" s="10">
        <v>81199</v>
      </c>
      <c r="I14" s="10">
        <v>81792</v>
      </c>
      <c r="J14" s="10">
        <v>82637</v>
      </c>
      <c r="K14" s="10">
        <v>83421</v>
      </c>
      <c r="L14" s="10">
        <v>84309</v>
      </c>
      <c r="M14" s="10">
        <v>85029</v>
      </c>
      <c r="N14" s="10">
        <v>85925</v>
      </c>
      <c r="O14" s="10">
        <v>85758</v>
      </c>
      <c r="P14" s="10">
        <v>86576</v>
      </c>
      <c r="Q14" s="10">
        <v>87357</v>
      </c>
      <c r="R14" s="10">
        <v>88103</v>
      </c>
      <c r="S14" s="10">
        <v>88757</v>
      </c>
      <c r="T14" s="10">
        <v>89477</v>
      </c>
      <c r="U14" s="4"/>
      <c r="W14" s="4"/>
      <c r="X14" s="4"/>
      <c r="Y14" s="4"/>
    </row>
    <row r="16" spans="1: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3" spans="2:18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Cost Control for Non-ARA Components; Rate Base per Customer; O&amp;M cost per Customer; Annual Revenue Growth;</Metric_x0020_Name>
    <Report_x0020_Type xmlns="d308fceb-9ca2-4f99-a260-64602f61e6f4">Scorecard; Reported Metric;</Report_x0020_Typ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  <Reporting_x0020_Frequency xmlns="d308fceb-9ca2-4f99-a260-64602f61e6f4">3 Annual</Reporting_x0020_Frequency>
  </documentManagement>
</p:properties>
</file>

<file path=customXml/itemProps1.xml><?xml version="1.0" encoding="utf-8"?>
<ds:datastoreItem xmlns:ds="http://schemas.openxmlformats.org/officeDocument/2006/customXml" ds:itemID="{52A347AC-59BC-4944-BF14-1B8DCB7E98DB}"/>
</file>

<file path=customXml/itemProps2.xml><?xml version="1.0" encoding="utf-8"?>
<ds:datastoreItem xmlns:ds="http://schemas.openxmlformats.org/officeDocument/2006/customXml" ds:itemID="{F686B29B-21E8-4249-A8F7-9BBF149D222A}"/>
</file>

<file path=customXml/itemProps3.xml><?xml version="1.0" encoding="utf-8"?>
<ds:datastoreItem xmlns:ds="http://schemas.openxmlformats.org/officeDocument/2006/customXml" ds:itemID="{2D033E47-D17F-4B08-A6A1-615F1E57F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03c_o_and_m_cost_metric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2024-03-02T00:19:41Z</dcterms:created>
  <dcterms:modified xsi:type="dcterms:W3CDTF">2024-03-02T00:19:48Z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6ec8afc6-16b9-4950-9f7e-7d0c80b70bb9</vt:lpwstr>
  </property>
  <property fmtid="{D5CDD505-2E9C-101B-9397-08002B2CF9AE}" pid="6" name="URL">
    <vt:lpwstr/>
  </property>
</Properties>
</file>